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5865" windowHeight="3390" activeTab="0"/>
  </bookViews>
  <sheets>
    <sheet name="1-3 12" sheetId="1" r:id="rId1"/>
  </sheets>
  <definedNames>
    <definedName name="_xlnm.Print_Area" localSheetId="0">'1-3 12'!$A$1:$G$75</definedName>
  </definedNames>
  <calcPr fullCalcOnLoad="1"/>
</workbook>
</file>

<file path=xl/sharedStrings.xml><?xml version="1.0" encoding="utf-8"?>
<sst xmlns="http://schemas.openxmlformats.org/spreadsheetml/2006/main" count="80" uniqueCount="45">
  <si>
    <t>%</t>
  </si>
  <si>
    <t>SUPER BA-95</t>
  </si>
  <si>
    <t>SPECIAL BA-91</t>
  </si>
  <si>
    <t>NORMAL BA-91</t>
  </si>
  <si>
    <t>SUPER PLUS BA-98</t>
  </si>
  <si>
    <t>MONA</t>
  </si>
  <si>
    <t>motorová nafta</t>
  </si>
  <si>
    <t>LPG</t>
  </si>
  <si>
    <t>FAME</t>
  </si>
  <si>
    <t>CNG</t>
  </si>
  <si>
    <t>Ethanol E85</t>
  </si>
  <si>
    <t>SMN 30</t>
  </si>
  <si>
    <t>CFPP</t>
  </si>
  <si>
    <t>ethanol E 85</t>
  </si>
  <si>
    <t>fuel type</t>
  </si>
  <si>
    <t>number of taken samples</t>
  </si>
  <si>
    <t>number of nonconforming samples</t>
  </si>
  <si>
    <t>% from the fuel type</t>
  </si>
  <si>
    <t>number of conforming samples</t>
  </si>
  <si>
    <t>motor petrol</t>
  </si>
  <si>
    <t>motor oil</t>
  </si>
  <si>
    <t>mixed fuel</t>
  </si>
  <si>
    <t>Total</t>
  </si>
  <si>
    <t>Detected unsatisfactory quality indicators</t>
  </si>
  <si>
    <t>quality indicator</t>
  </si>
  <si>
    <t>number of samples</t>
  </si>
  <si>
    <t>% from taken samples of particular type</t>
  </si>
  <si>
    <t>end of distillation</t>
  </si>
  <si>
    <t>potassium</t>
  </si>
  <si>
    <t>distilled content at 100°C</t>
  </si>
  <si>
    <t>ethanol content</t>
  </si>
  <si>
    <t>RON</t>
  </si>
  <si>
    <t>MON</t>
  </si>
  <si>
    <t>vapour pressure</t>
  </si>
  <si>
    <t>oxygen by calculation</t>
  </si>
  <si>
    <t>flash point</t>
  </si>
  <si>
    <t>95% (V/V) distillates at temperature</t>
  </si>
  <si>
    <t>distilled content at 350°C</t>
  </si>
  <si>
    <t>distilled content at 340°C</t>
  </si>
  <si>
    <t>sulphur content</t>
  </si>
  <si>
    <t>oxydation stability</t>
  </si>
  <si>
    <t>Monitoring a observing fuel quality - January-August 2012</t>
  </si>
  <si>
    <t>Taken fuels determinated by the type - January-August 2012</t>
  </si>
  <si>
    <t>Taken fuels determinated by the type - January-August 2012 (according to the notice No. 133/2010)</t>
  </si>
  <si>
    <t>Taken motor petrols determinated by the type - January-August 2012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</si>
</sst>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4" fontId="1" fillId="0" borderId="12" xfId="34" applyNumberFormat="1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0" fillId="0" borderId="10" xfId="34" applyNumberFormat="1" applyFont="1" applyBorder="1" applyAlignment="1">
      <alignment horizontal="center" wrapText="1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10" xfId="34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180" fontId="0" fillId="0" borderId="10" xfId="34" applyNumberFormat="1" applyFont="1" applyBorder="1" applyAlignment="1">
      <alignment horizontal="center" wrapText="1"/>
    </xf>
    <xf numFmtId="164" fontId="1" fillId="0" borderId="10" xfId="34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1" fillId="0" borderId="11" xfId="0" applyFont="1" applyFill="1" applyBorder="1" applyAlignment="1">
      <alignment/>
    </xf>
    <xf numFmtId="180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166" fontId="0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180" fontId="0" fillId="0" borderId="15" xfId="34" applyNumberFormat="1" applyFont="1" applyBorder="1" applyAlignment="1">
      <alignment horizontal="center" wrapText="1"/>
    </xf>
    <xf numFmtId="166" fontId="0" fillId="0" borderId="22" xfId="0" applyNumberFormat="1" applyFont="1" applyBorder="1" applyAlignment="1">
      <alignment horizontal="center" wrapText="1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Border="1" applyAlignment="1">
      <alignment horizontal="center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27" xfId="35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20" zoomScaleNormal="120" zoomScaleSheetLayoutView="100" workbookViewId="0" topLeftCell="A47">
      <selection activeCell="F62" sqref="F62"/>
    </sheetView>
  </sheetViews>
  <sheetFormatPr defaultColWidth="9.00390625" defaultRowHeight="12.75"/>
  <cols>
    <col min="1" max="1" width="18.875" style="22" bestFit="1" customWidth="1"/>
    <col min="2" max="2" width="18.875" style="22" customWidth="1"/>
    <col min="3" max="3" width="13.625" style="23" customWidth="1"/>
    <col min="4" max="4" width="14.75390625" style="45" customWidth="1"/>
    <col min="5" max="5" width="14.875" style="23" customWidth="1"/>
    <col min="6" max="6" width="13.625" style="23" customWidth="1"/>
    <col min="7" max="7" width="13.00390625" style="22" customWidth="1"/>
    <col min="8" max="8" width="9.125" style="30" customWidth="1"/>
    <col min="9" max="16384" width="9.125" style="22" customWidth="1"/>
  </cols>
  <sheetData>
    <row r="1" spans="1:8" ht="12.75">
      <c r="A1" s="6" t="s">
        <v>41</v>
      </c>
      <c r="B1" s="6"/>
      <c r="C1" s="6"/>
      <c r="D1" s="44"/>
      <c r="E1" s="6"/>
      <c r="F1" s="21"/>
      <c r="G1" s="21"/>
      <c r="H1" s="29"/>
    </row>
    <row r="2" spans="1:8" ht="13.5" thickBot="1">
      <c r="A2" s="6"/>
      <c r="B2" s="6"/>
      <c r="C2" s="6"/>
      <c r="D2" s="44"/>
      <c r="E2" s="6"/>
      <c r="F2" s="21"/>
      <c r="G2" s="21"/>
      <c r="H2" s="29"/>
    </row>
    <row r="3" spans="1:8" ht="12.75">
      <c r="A3" s="7" t="s">
        <v>42</v>
      </c>
      <c r="B3" s="15"/>
      <c r="C3" s="8"/>
      <c r="D3" s="26"/>
      <c r="E3" s="8"/>
      <c r="F3" s="20"/>
      <c r="G3" s="34"/>
      <c r="H3" s="29"/>
    </row>
    <row r="4" spans="1:9" ht="38.25">
      <c r="A4" s="9" t="s">
        <v>14</v>
      </c>
      <c r="B4" s="1" t="s">
        <v>15</v>
      </c>
      <c r="C4" s="2" t="s">
        <v>0</v>
      </c>
      <c r="D4" s="1" t="s">
        <v>16</v>
      </c>
      <c r="E4" s="33" t="s">
        <v>17</v>
      </c>
      <c r="F4" s="1" t="s">
        <v>18</v>
      </c>
      <c r="G4" s="33" t="s">
        <v>17</v>
      </c>
      <c r="H4" s="21"/>
      <c r="I4" s="21"/>
    </row>
    <row r="5" spans="1:8" ht="12.75">
      <c r="A5" s="24" t="s">
        <v>1</v>
      </c>
      <c r="B5" s="17">
        <v>677</v>
      </c>
      <c r="C5" s="27">
        <f>B5*100/B15</f>
        <v>36.87363834422658</v>
      </c>
      <c r="D5" s="17">
        <v>12</v>
      </c>
      <c r="E5" s="48">
        <f aca="true" t="shared" si="0" ref="E5:E15">D5*100/B5</f>
        <v>1.7725258493353029</v>
      </c>
      <c r="F5" s="17">
        <f>B5-D5</f>
        <v>665</v>
      </c>
      <c r="G5" s="19">
        <f aca="true" t="shared" si="1" ref="G5:G14">F5*100/B5</f>
        <v>98.22747415066469</v>
      </c>
      <c r="H5" s="22"/>
    </row>
    <row r="6" spans="1:8" ht="12.75">
      <c r="A6" s="24" t="s">
        <v>2</v>
      </c>
      <c r="B6" s="17">
        <v>7</v>
      </c>
      <c r="C6" s="27">
        <f>B6*100/B15</f>
        <v>0.3812636165577342</v>
      </c>
      <c r="D6" s="17">
        <v>1</v>
      </c>
      <c r="E6" s="48">
        <f t="shared" si="0"/>
        <v>14.285714285714286</v>
      </c>
      <c r="F6" s="17">
        <f aca="true" t="shared" si="2" ref="F6:F15">B6-D6</f>
        <v>6</v>
      </c>
      <c r="G6" s="19">
        <f t="shared" si="1"/>
        <v>85.71428571428571</v>
      </c>
      <c r="H6" s="22"/>
    </row>
    <row r="7" spans="1:8" ht="12.75">
      <c r="A7" s="24" t="s">
        <v>3</v>
      </c>
      <c r="B7" s="17">
        <v>4</v>
      </c>
      <c r="C7" s="27">
        <f>B7*100/B15</f>
        <v>0.2178649237472767</v>
      </c>
      <c r="D7" s="17">
        <v>1</v>
      </c>
      <c r="E7" s="48">
        <v>0</v>
      </c>
      <c r="F7" s="17">
        <f t="shared" si="2"/>
        <v>3</v>
      </c>
      <c r="G7" s="19">
        <f t="shared" si="1"/>
        <v>75</v>
      </c>
      <c r="H7" s="22"/>
    </row>
    <row r="8" spans="1:8" ht="12.75">
      <c r="A8" s="24" t="s">
        <v>4</v>
      </c>
      <c r="B8" s="17">
        <v>22</v>
      </c>
      <c r="C8" s="27">
        <f>B8*100/B15</f>
        <v>1.198257080610022</v>
      </c>
      <c r="D8" s="17">
        <v>0</v>
      </c>
      <c r="E8" s="48">
        <f t="shared" si="0"/>
        <v>0</v>
      </c>
      <c r="F8" s="17">
        <f t="shared" si="2"/>
        <v>22</v>
      </c>
      <c r="G8" s="19">
        <f t="shared" si="1"/>
        <v>100</v>
      </c>
      <c r="H8" s="22"/>
    </row>
    <row r="9" spans="1:8" ht="12.75">
      <c r="A9" s="24" t="s">
        <v>5</v>
      </c>
      <c r="B9" s="17">
        <v>841</v>
      </c>
      <c r="C9" s="27">
        <f>B9*100/B15</f>
        <v>45.80610021786492</v>
      </c>
      <c r="D9" s="17">
        <v>37</v>
      </c>
      <c r="E9" s="48">
        <f t="shared" si="0"/>
        <v>4.399524375743163</v>
      </c>
      <c r="F9" s="17">
        <f t="shared" si="2"/>
        <v>804</v>
      </c>
      <c r="G9" s="19">
        <f t="shared" si="1"/>
        <v>95.60047562425683</v>
      </c>
      <c r="H9" s="22"/>
    </row>
    <row r="10" spans="1:8" ht="12.75">
      <c r="A10" s="24" t="s">
        <v>11</v>
      </c>
      <c r="B10" s="17">
        <v>30</v>
      </c>
      <c r="C10" s="27">
        <f>B10*100/B15</f>
        <v>1.6339869281045751</v>
      </c>
      <c r="D10" s="17">
        <v>6</v>
      </c>
      <c r="E10" s="48">
        <f t="shared" si="0"/>
        <v>20</v>
      </c>
      <c r="F10" s="17">
        <f t="shared" si="2"/>
        <v>24</v>
      </c>
      <c r="G10" s="19">
        <f t="shared" si="1"/>
        <v>80</v>
      </c>
      <c r="H10" s="22"/>
    </row>
    <row r="11" spans="1:8" ht="12.75">
      <c r="A11" s="38" t="s">
        <v>8</v>
      </c>
      <c r="B11" s="39">
        <v>15</v>
      </c>
      <c r="C11" s="40">
        <f>B11*100/B15</f>
        <v>0.8169934640522876</v>
      </c>
      <c r="D11" s="39">
        <v>1</v>
      </c>
      <c r="E11" s="48">
        <f t="shared" si="0"/>
        <v>6.666666666666667</v>
      </c>
      <c r="F11" s="17">
        <f t="shared" si="2"/>
        <v>14</v>
      </c>
      <c r="G11" s="19">
        <f t="shared" si="1"/>
        <v>93.33333333333333</v>
      </c>
      <c r="H11" s="22"/>
    </row>
    <row r="12" spans="1:8" ht="12.75">
      <c r="A12" s="38" t="s">
        <v>7</v>
      </c>
      <c r="B12" s="39">
        <v>205</v>
      </c>
      <c r="C12" s="40">
        <f>B12*100/B15</f>
        <v>11.16557734204793</v>
      </c>
      <c r="D12" s="39">
        <v>3</v>
      </c>
      <c r="E12" s="48">
        <f t="shared" si="0"/>
        <v>1.4634146341463414</v>
      </c>
      <c r="F12" s="17">
        <f t="shared" si="2"/>
        <v>202</v>
      </c>
      <c r="G12" s="19">
        <f t="shared" si="1"/>
        <v>98.53658536585365</v>
      </c>
      <c r="H12" s="22"/>
    </row>
    <row r="13" spans="1:8" ht="12.75">
      <c r="A13" s="38" t="s">
        <v>9</v>
      </c>
      <c r="B13" s="39">
        <v>26</v>
      </c>
      <c r="C13" s="40">
        <f>B13*100/B15</f>
        <v>1.4161220043572984</v>
      </c>
      <c r="D13" s="39">
        <v>0</v>
      </c>
      <c r="E13" s="48">
        <v>0</v>
      </c>
      <c r="F13" s="39">
        <f t="shared" si="2"/>
        <v>26</v>
      </c>
      <c r="G13" s="19">
        <f t="shared" si="1"/>
        <v>100</v>
      </c>
      <c r="H13" s="22"/>
    </row>
    <row r="14" spans="1:8" ht="12.75">
      <c r="A14" s="38" t="s">
        <v>10</v>
      </c>
      <c r="B14" s="39">
        <v>9</v>
      </c>
      <c r="C14" s="40">
        <f>B14*100/B15</f>
        <v>0.49019607843137253</v>
      </c>
      <c r="D14" s="39">
        <v>1</v>
      </c>
      <c r="E14" s="48">
        <v>0</v>
      </c>
      <c r="F14" s="39">
        <f t="shared" si="2"/>
        <v>8</v>
      </c>
      <c r="G14" s="19">
        <f t="shared" si="1"/>
        <v>88.88888888888889</v>
      </c>
      <c r="H14" s="22"/>
    </row>
    <row r="15" spans="1:8" ht="13.5" thickBot="1">
      <c r="A15" s="10" t="s">
        <v>22</v>
      </c>
      <c r="B15" s="11">
        <f>SUM(B5:B14)</f>
        <v>1836</v>
      </c>
      <c r="C15" s="28">
        <f>SUM(C5:C14)</f>
        <v>100</v>
      </c>
      <c r="D15" s="11">
        <f>SUM(D5:D14)</f>
        <v>62</v>
      </c>
      <c r="E15" s="52">
        <f t="shared" si="0"/>
        <v>3.3769063180827885</v>
      </c>
      <c r="F15" s="11">
        <f t="shared" si="2"/>
        <v>1774</v>
      </c>
      <c r="G15" s="50">
        <f>F15*100/B15</f>
        <v>96.62309368191721</v>
      </c>
      <c r="H15" s="22"/>
    </row>
    <row r="16" spans="1:8" ht="13.5" thickBot="1">
      <c r="A16" s="3"/>
      <c r="B16" s="3"/>
      <c r="C16" s="4"/>
      <c r="D16" s="44"/>
      <c r="E16" s="4"/>
      <c r="F16" s="5"/>
      <c r="G16" s="4"/>
      <c r="H16" s="31"/>
    </row>
    <row r="17" spans="1:7" ht="12.75">
      <c r="A17" s="14" t="s">
        <v>43</v>
      </c>
      <c r="B17" s="36"/>
      <c r="C17" s="12"/>
      <c r="D17" s="87"/>
      <c r="E17" s="12"/>
      <c r="F17" s="25"/>
      <c r="G17" s="35"/>
    </row>
    <row r="18" spans="1:8" ht="38.25">
      <c r="A18" s="9" t="s">
        <v>14</v>
      </c>
      <c r="B18" s="1" t="s">
        <v>15</v>
      </c>
      <c r="C18" s="88" t="s">
        <v>0</v>
      </c>
      <c r="D18" s="1" t="s">
        <v>16</v>
      </c>
      <c r="E18" s="33" t="s">
        <v>17</v>
      </c>
      <c r="F18" s="1" t="s">
        <v>18</v>
      </c>
      <c r="G18" s="33" t="s">
        <v>17</v>
      </c>
      <c r="H18" s="22"/>
    </row>
    <row r="19" spans="1:8" ht="12.75">
      <c r="A19" s="24" t="s">
        <v>19</v>
      </c>
      <c r="B19" s="17">
        <f>B5+B6+B7+B8</f>
        <v>710</v>
      </c>
      <c r="C19" s="48">
        <f>B19*100/B26</f>
        <v>38.671023965141615</v>
      </c>
      <c r="D19" s="17">
        <f>D5+D6+D7+D8</f>
        <v>14</v>
      </c>
      <c r="E19" s="18">
        <f aca="true" t="shared" si="3" ref="E19:E26">D19*100/B19</f>
        <v>1.971830985915493</v>
      </c>
      <c r="F19" s="17">
        <f aca="true" t="shared" si="4" ref="F19:F26">B19-D19</f>
        <v>696</v>
      </c>
      <c r="G19" s="19">
        <f aca="true" t="shared" si="5" ref="G19:G26">F19*100/B19</f>
        <v>98.02816901408451</v>
      </c>
      <c r="H19" s="22"/>
    </row>
    <row r="20" spans="1:8" ht="12.75">
      <c r="A20" s="24" t="s">
        <v>20</v>
      </c>
      <c r="B20" s="17">
        <f aca="true" t="shared" si="6" ref="B20:B25">B9</f>
        <v>841</v>
      </c>
      <c r="C20" s="55">
        <f>B20*100/B26</f>
        <v>45.80610021786492</v>
      </c>
      <c r="D20" s="17">
        <f aca="true" t="shared" si="7" ref="D20:D25">D9</f>
        <v>37</v>
      </c>
      <c r="E20" s="18">
        <f t="shared" si="3"/>
        <v>4.399524375743163</v>
      </c>
      <c r="F20" s="17">
        <f t="shared" si="4"/>
        <v>804</v>
      </c>
      <c r="G20" s="19">
        <f t="shared" si="5"/>
        <v>95.60047562425683</v>
      </c>
      <c r="H20" s="22"/>
    </row>
    <row r="21" spans="1:8" ht="12.75">
      <c r="A21" s="24" t="s">
        <v>21</v>
      </c>
      <c r="B21" s="17">
        <f t="shared" si="6"/>
        <v>30</v>
      </c>
      <c r="C21" s="55">
        <f>B21*100/B26</f>
        <v>1.6339869281045751</v>
      </c>
      <c r="D21" s="17">
        <f t="shared" si="7"/>
        <v>6</v>
      </c>
      <c r="E21" s="18">
        <f t="shared" si="3"/>
        <v>20</v>
      </c>
      <c r="F21" s="17">
        <f t="shared" si="4"/>
        <v>24</v>
      </c>
      <c r="G21" s="19">
        <f t="shared" si="5"/>
        <v>80</v>
      </c>
      <c r="H21" s="22"/>
    </row>
    <row r="22" spans="1:8" ht="12.75">
      <c r="A22" s="38" t="s">
        <v>8</v>
      </c>
      <c r="B22" s="17">
        <f t="shared" si="6"/>
        <v>15</v>
      </c>
      <c r="C22" s="55">
        <f>B22*100/B26</f>
        <v>0.8169934640522876</v>
      </c>
      <c r="D22" s="17">
        <f t="shared" si="7"/>
        <v>1</v>
      </c>
      <c r="E22" s="18">
        <f t="shared" si="3"/>
        <v>6.666666666666667</v>
      </c>
      <c r="F22" s="17">
        <f t="shared" si="4"/>
        <v>14</v>
      </c>
      <c r="G22" s="19">
        <f t="shared" si="5"/>
        <v>93.33333333333333</v>
      </c>
      <c r="H22" s="22"/>
    </row>
    <row r="23" spans="1:8" ht="12.75">
      <c r="A23" s="38" t="s">
        <v>7</v>
      </c>
      <c r="B23" s="39">
        <f t="shared" si="6"/>
        <v>205</v>
      </c>
      <c r="C23" s="48">
        <f>B23*100/B26</f>
        <v>11.16557734204793</v>
      </c>
      <c r="D23" s="17">
        <f t="shared" si="7"/>
        <v>3</v>
      </c>
      <c r="E23" s="42">
        <f t="shared" si="3"/>
        <v>1.4634146341463414</v>
      </c>
      <c r="F23" s="43">
        <f t="shared" si="4"/>
        <v>202</v>
      </c>
      <c r="G23" s="41">
        <f t="shared" si="5"/>
        <v>98.53658536585365</v>
      </c>
      <c r="H23" s="22"/>
    </row>
    <row r="24" spans="1:8" ht="12.75">
      <c r="A24" s="38" t="s">
        <v>9</v>
      </c>
      <c r="B24" s="39">
        <f t="shared" si="6"/>
        <v>26</v>
      </c>
      <c r="C24" s="48">
        <f>B24*100/B26</f>
        <v>1.4161220043572984</v>
      </c>
      <c r="D24" s="17">
        <f t="shared" si="7"/>
        <v>0</v>
      </c>
      <c r="E24" s="18">
        <f t="shared" si="3"/>
        <v>0</v>
      </c>
      <c r="F24" s="43">
        <f t="shared" si="4"/>
        <v>26</v>
      </c>
      <c r="G24" s="41">
        <f t="shared" si="5"/>
        <v>100</v>
      </c>
      <c r="H24" s="22"/>
    </row>
    <row r="25" spans="1:8" ht="12.75">
      <c r="A25" s="38" t="s">
        <v>10</v>
      </c>
      <c r="B25" s="39">
        <f t="shared" si="6"/>
        <v>9</v>
      </c>
      <c r="C25" s="48">
        <f>B25*100/B26</f>
        <v>0.49019607843137253</v>
      </c>
      <c r="D25" s="17">
        <f t="shared" si="7"/>
        <v>1</v>
      </c>
      <c r="E25" s="18">
        <f t="shared" si="3"/>
        <v>11.11111111111111</v>
      </c>
      <c r="F25" s="43">
        <f t="shared" si="4"/>
        <v>8</v>
      </c>
      <c r="G25" s="41">
        <f t="shared" si="5"/>
        <v>88.88888888888889</v>
      </c>
      <c r="H25" s="22"/>
    </row>
    <row r="26" spans="1:7" s="3" customFormat="1" ht="13.5" thickBot="1">
      <c r="A26" s="10" t="s">
        <v>22</v>
      </c>
      <c r="B26" s="11">
        <f>SUM(B19:B25)</f>
        <v>1836</v>
      </c>
      <c r="C26" s="49">
        <f>SUM(C19:C25)</f>
        <v>100</v>
      </c>
      <c r="D26" s="11">
        <f>SUM(D19:D25)</f>
        <v>62</v>
      </c>
      <c r="E26" s="51">
        <f t="shared" si="3"/>
        <v>3.3769063180827885</v>
      </c>
      <c r="F26" s="11">
        <f t="shared" si="4"/>
        <v>1774</v>
      </c>
      <c r="G26" s="50">
        <f t="shared" si="5"/>
        <v>96.62309368191721</v>
      </c>
    </row>
    <row r="27" ht="13.5" thickBot="1"/>
    <row r="28" spans="1:8" ht="12.75">
      <c r="A28" s="72" t="s">
        <v>44</v>
      </c>
      <c r="B28" s="73"/>
      <c r="C28" s="73"/>
      <c r="D28" s="73"/>
      <c r="E28" s="73"/>
      <c r="F28" s="73"/>
      <c r="G28" s="74"/>
      <c r="H28" s="46"/>
    </row>
    <row r="29" spans="1:8" ht="38.25">
      <c r="A29" s="9" t="s">
        <v>14</v>
      </c>
      <c r="B29" s="1" t="s">
        <v>15</v>
      </c>
      <c r="C29" s="88" t="s">
        <v>0</v>
      </c>
      <c r="D29" s="1" t="s">
        <v>16</v>
      </c>
      <c r="E29" s="33" t="s">
        <v>17</v>
      </c>
      <c r="F29" s="1" t="s">
        <v>18</v>
      </c>
      <c r="G29" s="33" t="s">
        <v>17</v>
      </c>
      <c r="H29" s="22"/>
    </row>
    <row r="30" spans="1:8" ht="12.75">
      <c r="A30" s="24" t="s">
        <v>1</v>
      </c>
      <c r="B30" s="17">
        <f>B5</f>
        <v>677</v>
      </c>
      <c r="C30" s="27">
        <f>B30*100/B34</f>
        <v>95.35211267605634</v>
      </c>
      <c r="D30" s="17">
        <f>D5</f>
        <v>12</v>
      </c>
      <c r="E30" s="48">
        <f>D30*100/B30</f>
        <v>1.7725258493353029</v>
      </c>
      <c r="F30" s="17">
        <f>B30-D30</f>
        <v>665</v>
      </c>
      <c r="G30" s="19">
        <f>F30*100/B30</f>
        <v>98.22747415066469</v>
      </c>
      <c r="H30" s="22"/>
    </row>
    <row r="31" spans="1:8" ht="12.75">
      <c r="A31" s="24" t="s">
        <v>2</v>
      </c>
      <c r="B31" s="17">
        <f>B6</f>
        <v>7</v>
      </c>
      <c r="C31" s="27">
        <f>B31*100/B34</f>
        <v>0.9859154929577465</v>
      </c>
      <c r="D31" s="17">
        <f>D6</f>
        <v>1</v>
      </c>
      <c r="E31" s="48">
        <v>0</v>
      </c>
      <c r="F31" s="17">
        <f>B31-D31</f>
        <v>6</v>
      </c>
      <c r="G31" s="19">
        <f>F31*100/B31</f>
        <v>85.71428571428571</v>
      </c>
      <c r="H31" s="22"/>
    </row>
    <row r="32" spans="1:8" ht="12.75">
      <c r="A32" s="24" t="s">
        <v>3</v>
      </c>
      <c r="B32" s="17">
        <f>B7</f>
        <v>4</v>
      </c>
      <c r="C32" s="27">
        <f>B32*100/B34</f>
        <v>0.5633802816901409</v>
      </c>
      <c r="D32" s="17">
        <f>D7</f>
        <v>1</v>
      </c>
      <c r="E32" s="48">
        <v>0</v>
      </c>
      <c r="F32" s="17">
        <f>B32-D32</f>
        <v>3</v>
      </c>
      <c r="G32" s="19">
        <f>F32*100/B32</f>
        <v>75</v>
      </c>
      <c r="H32" s="22"/>
    </row>
    <row r="33" spans="1:8" ht="12.75">
      <c r="A33" s="24" t="s">
        <v>4</v>
      </c>
      <c r="B33" s="17">
        <f>B8</f>
        <v>22</v>
      </c>
      <c r="C33" s="27">
        <f>B33*100/B34</f>
        <v>3.0985915492957745</v>
      </c>
      <c r="D33" s="17">
        <f>D8</f>
        <v>0</v>
      </c>
      <c r="E33" s="48">
        <f>D33*100/B33</f>
        <v>0</v>
      </c>
      <c r="F33" s="17">
        <f>B33-D33</f>
        <v>22</v>
      </c>
      <c r="G33" s="19">
        <f>F33*100/B33</f>
        <v>100</v>
      </c>
      <c r="H33" s="22"/>
    </row>
    <row r="34" spans="1:8" ht="13.5" thickBot="1">
      <c r="A34" s="13" t="s">
        <v>22</v>
      </c>
      <c r="B34" s="11">
        <f>SUM(B30:B33)</f>
        <v>710</v>
      </c>
      <c r="C34" s="37">
        <f>SUM(C30:C33)</f>
        <v>100</v>
      </c>
      <c r="D34" s="11">
        <f>SUM(D30:D33)</f>
        <v>14</v>
      </c>
      <c r="E34" s="49">
        <f>D34*100/B34</f>
        <v>1.971830985915493</v>
      </c>
      <c r="F34" s="11">
        <f>B34-D34</f>
        <v>696</v>
      </c>
      <c r="G34" s="53">
        <f>F34*100/B34</f>
        <v>98.02816901408451</v>
      </c>
      <c r="H34" s="22"/>
    </row>
    <row r="35" spans="1:8" ht="12.75">
      <c r="A35" s="16"/>
      <c r="B35" s="16"/>
      <c r="C35" s="4"/>
      <c r="D35" s="44"/>
      <c r="E35" s="4"/>
      <c r="F35" s="4"/>
      <c r="G35" s="4"/>
      <c r="H35" s="32"/>
    </row>
    <row r="36" spans="1:8" ht="12.75">
      <c r="A36" s="16"/>
      <c r="B36" s="16"/>
      <c r="C36" s="4"/>
      <c r="D36" s="44"/>
      <c r="E36" s="4"/>
      <c r="F36" s="4"/>
      <c r="G36" s="4"/>
      <c r="H36" s="32"/>
    </row>
    <row r="37" spans="1:8" ht="12.75">
      <c r="A37" s="6" t="s">
        <v>41</v>
      </c>
      <c r="B37" s="6"/>
      <c r="C37" s="6"/>
      <c r="D37" s="44"/>
      <c r="E37" s="6"/>
      <c r="F37" s="21"/>
      <c r="G37" s="21"/>
      <c r="H37" s="29"/>
    </row>
    <row r="38" ht="13.5" thickBot="1"/>
    <row r="39" spans="1:5" ht="13.5" thickBot="1">
      <c r="A39" s="89" t="s">
        <v>23</v>
      </c>
      <c r="B39" s="90"/>
      <c r="C39" s="90"/>
      <c r="D39" s="90"/>
      <c r="E39" s="91"/>
    </row>
    <row r="40" spans="1:5" ht="65.25" customHeight="1" thickBot="1">
      <c r="A40" s="9" t="s">
        <v>14</v>
      </c>
      <c r="B40" s="76" t="s">
        <v>24</v>
      </c>
      <c r="C40" s="77"/>
      <c r="D40" s="92" t="s">
        <v>25</v>
      </c>
      <c r="E40" s="93" t="s">
        <v>26</v>
      </c>
    </row>
    <row r="41" spans="1:5" ht="12.75">
      <c r="A41" s="63" t="s">
        <v>19</v>
      </c>
      <c r="B41" s="78" t="s">
        <v>27</v>
      </c>
      <c r="C41" s="78"/>
      <c r="D41" s="64">
        <v>7</v>
      </c>
      <c r="E41" s="65">
        <f>D41*100/B19</f>
        <v>0.9859154929577465</v>
      </c>
    </row>
    <row r="42" spans="1:5" ht="12.75">
      <c r="A42" s="66"/>
      <c r="B42" s="78" t="s">
        <v>28</v>
      </c>
      <c r="C42" s="78"/>
      <c r="D42" s="56">
        <v>1</v>
      </c>
      <c r="E42" s="67">
        <f>D42*100/B19</f>
        <v>0.14084507042253522</v>
      </c>
    </row>
    <row r="43" spans="1:5" ht="12.75" customHeight="1">
      <c r="A43" s="66"/>
      <c r="B43" s="94" t="s">
        <v>29</v>
      </c>
      <c r="C43" s="95"/>
      <c r="D43" s="56">
        <v>2</v>
      </c>
      <c r="E43" s="67">
        <f>D43*100/B19</f>
        <v>0.28169014084507044</v>
      </c>
    </row>
    <row r="44" spans="1:5" ht="12.75">
      <c r="A44" s="66"/>
      <c r="B44" s="79" t="s">
        <v>30</v>
      </c>
      <c r="C44" s="96"/>
      <c r="D44" s="56">
        <v>2</v>
      </c>
      <c r="E44" s="67">
        <f>D44*100/B19</f>
        <v>0.28169014084507044</v>
      </c>
    </row>
    <row r="45" spans="1:5" ht="12.75">
      <c r="A45" s="66"/>
      <c r="B45" s="61" t="s">
        <v>31</v>
      </c>
      <c r="C45" s="62"/>
      <c r="D45" s="56">
        <v>5</v>
      </c>
      <c r="E45" s="67">
        <f>D45*100/B19</f>
        <v>0.704225352112676</v>
      </c>
    </row>
    <row r="46" spans="1:5" ht="12.75">
      <c r="A46" s="66"/>
      <c r="B46" s="61" t="s">
        <v>32</v>
      </c>
      <c r="C46" s="62"/>
      <c r="D46" s="56">
        <v>5</v>
      </c>
      <c r="E46" s="67">
        <f>D46*100/B19</f>
        <v>0.704225352112676</v>
      </c>
    </row>
    <row r="47" spans="1:5" ht="12.75">
      <c r="A47" s="66"/>
      <c r="B47" s="61" t="s">
        <v>33</v>
      </c>
      <c r="C47" s="62"/>
      <c r="D47" s="56">
        <v>4</v>
      </c>
      <c r="E47" s="67">
        <f>D47*100/B19</f>
        <v>0.5633802816901409</v>
      </c>
    </row>
    <row r="48" spans="1:5" ht="14.25" customHeight="1">
      <c r="A48" s="66"/>
      <c r="B48" s="61" t="s">
        <v>34</v>
      </c>
      <c r="C48" s="62"/>
      <c r="D48" s="56">
        <v>1</v>
      </c>
      <c r="E48" s="67">
        <f>D48*100/B19</f>
        <v>0.14084507042253522</v>
      </c>
    </row>
    <row r="49" spans="1:5" ht="12.75">
      <c r="A49" s="66"/>
      <c r="B49" s="98"/>
      <c r="C49" s="99"/>
      <c r="D49" s="57"/>
      <c r="E49" s="68"/>
    </row>
    <row r="50" spans="1:5" ht="12.75" customHeight="1">
      <c r="A50" s="66" t="s">
        <v>6</v>
      </c>
      <c r="B50" s="75" t="s">
        <v>35</v>
      </c>
      <c r="C50" s="75"/>
      <c r="D50" s="47">
        <v>18</v>
      </c>
      <c r="E50" s="67">
        <f>D50*100/B20</f>
        <v>2.140309155766944</v>
      </c>
    </row>
    <row r="51" spans="1:5" ht="12.75" customHeight="1">
      <c r="A51" s="66"/>
      <c r="B51" s="58" t="s">
        <v>36</v>
      </c>
      <c r="C51" s="58"/>
      <c r="D51" s="54">
        <v>5</v>
      </c>
      <c r="E51" s="67">
        <f>D51*100/B20</f>
        <v>0.5945303210463734</v>
      </c>
    </row>
    <row r="52" spans="1:5" ht="12.75" customHeight="1">
      <c r="A52" s="66"/>
      <c r="B52" s="94" t="s">
        <v>37</v>
      </c>
      <c r="C52" s="95"/>
      <c r="D52" s="54">
        <v>2</v>
      </c>
      <c r="E52" s="67">
        <f>D52*100/B20</f>
        <v>0.23781212841854935</v>
      </c>
    </row>
    <row r="53" spans="1:5" ht="12.75" customHeight="1">
      <c r="A53" s="69"/>
      <c r="B53" s="94" t="s">
        <v>38</v>
      </c>
      <c r="C53" s="95"/>
      <c r="D53" s="47">
        <v>1</v>
      </c>
      <c r="E53" s="67">
        <f>D53*100/B20</f>
        <v>0.11890606420927467</v>
      </c>
    </row>
    <row r="54" spans="1:5" ht="12.75">
      <c r="A54" s="69"/>
      <c r="B54" s="80" t="s">
        <v>12</v>
      </c>
      <c r="C54" s="81"/>
      <c r="D54" s="47">
        <v>1</v>
      </c>
      <c r="E54" s="67">
        <f>D54*100/B20</f>
        <v>0.11890606420927467</v>
      </c>
    </row>
    <row r="55" spans="1:5" ht="12.75">
      <c r="A55" s="69"/>
      <c r="B55" s="59" t="s">
        <v>39</v>
      </c>
      <c r="C55" s="60"/>
      <c r="D55" s="47">
        <v>11</v>
      </c>
      <c r="E55" s="67">
        <f>D55*100/B20</f>
        <v>1.3079667063020215</v>
      </c>
    </row>
    <row r="56" spans="1:5" ht="12.75">
      <c r="A56" s="69"/>
      <c r="B56" s="59" t="s">
        <v>40</v>
      </c>
      <c r="C56" s="60"/>
      <c r="D56" s="47">
        <v>1</v>
      </c>
      <c r="E56" s="67">
        <f>D56*100/B20</f>
        <v>0.11890606420927467</v>
      </c>
    </row>
    <row r="57" spans="1:5" ht="12.75">
      <c r="A57" s="66"/>
      <c r="B57" s="80"/>
      <c r="C57" s="81"/>
      <c r="D57" s="47"/>
      <c r="E57" s="67"/>
    </row>
    <row r="58" spans="1:5" ht="12.75">
      <c r="A58" s="66" t="s">
        <v>11</v>
      </c>
      <c r="B58" s="79" t="s">
        <v>35</v>
      </c>
      <c r="C58" s="96"/>
      <c r="D58" s="47">
        <v>6</v>
      </c>
      <c r="E58" s="67">
        <f>D58*100/B21</f>
        <v>20</v>
      </c>
    </row>
    <row r="59" spans="1:5" ht="12.75">
      <c r="A59" s="66"/>
      <c r="B59" s="84"/>
      <c r="C59" s="97"/>
      <c r="D59" s="47"/>
      <c r="E59" s="67"/>
    </row>
    <row r="60" spans="1:5" ht="12.75">
      <c r="A60" s="66" t="s">
        <v>13</v>
      </c>
      <c r="B60" s="84" t="s">
        <v>30</v>
      </c>
      <c r="C60" s="97"/>
      <c r="D60" s="47">
        <v>1</v>
      </c>
      <c r="E60" s="67">
        <f>D60*100/B25</f>
        <v>11.11111111111111</v>
      </c>
    </row>
    <row r="61" spans="1:5" ht="12.75">
      <c r="A61" s="66"/>
      <c r="B61" s="82"/>
      <c r="C61" s="83"/>
      <c r="D61" s="47"/>
      <c r="E61" s="67"/>
    </row>
    <row r="62" spans="1:5" ht="12.75">
      <c r="A62" s="66" t="s">
        <v>8</v>
      </c>
      <c r="B62" s="79" t="s">
        <v>12</v>
      </c>
      <c r="C62" s="96"/>
      <c r="D62" s="56">
        <v>1</v>
      </c>
      <c r="E62" s="67">
        <f>D62*100/B22</f>
        <v>6.666666666666667</v>
      </c>
    </row>
    <row r="63" spans="1:5" ht="12.75">
      <c r="A63" s="66"/>
      <c r="B63" s="82"/>
      <c r="C63" s="86"/>
      <c r="D63" s="47"/>
      <c r="E63" s="67"/>
    </row>
    <row r="64" spans="1:5" ht="13.5" thickBot="1">
      <c r="A64" s="13" t="s">
        <v>7</v>
      </c>
      <c r="B64" s="80" t="s">
        <v>31</v>
      </c>
      <c r="C64" s="85"/>
      <c r="D64" s="70">
        <v>3</v>
      </c>
      <c r="E64" s="71">
        <f>D64*100/B23</f>
        <v>1.4634146341463414</v>
      </c>
    </row>
  </sheetData>
  <sheetProtection/>
  <mergeCells count="20">
    <mergeCell ref="B62:C62"/>
    <mergeCell ref="B42:C42"/>
    <mergeCell ref="B54:C54"/>
    <mergeCell ref="B49:C49"/>
    <mergeCell ref="B61:C61"/>
    <mergeCell ref="B64:C64"/>
    <mergeCell ref="B59:C59"/>
    <mergeCell ref="B60:C60"/>
    <mergeCell ref="B63:C63"/>
    <mergeCell ref="B52:C52"/>
    <mergeCell ref="A28:G28"/>
    <mergeCell ref="B57:C57"/>
    <mergeCell ref="A39:E39"/>
    <mergeCell ref="B40:C40"/>
    <mergeCell ref="B50:C50"/>
    <mergeCell ref="B58:C58"/>
    <mergeCell ref="B43:C43"/>
    <mergeCell ref="B44:C44"/>
    <mergeCell ref="B41:C41"/>
    <mergeCell ref="B53:C53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č.3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2012-08-08T10:08:00Z</cp:lastPrinted>
  <dcterms:created xsi:type="dcterms:W3CDTF">1997-01-24T11:07:25Z</dcterms:created>
  <dcterms:modified xsi:type="dcterms:W3CDTF">2012-09-20T13:40:36Z</dcterms:modified>
  <cp:category/>
  <cp:version/>
  <cp:contentType/>
  <cp:contentStatus/>
</cp:coreProperties>
</file>