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7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Macháčková Věra , Ing.</author>
  </authors>
  <commentList>
    <comment ref="J5" authorId="0">
      <text>
        <r>
          <rPr>
            <b/>
            <sz val="9"/>
            <rFont val="Tahoma"/>
            <family val="2"/>
          </rPr>
          <t>Macháčková Věra , Ing.: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<sst xmlns="http://schemas.openxmlformats.org/spreadsheetml/2006/main" count="46" uniqueCount="35">
  <si>
    <t>motorové benziny</t>
  </si>
  <si>
    <t>motorové nafty</t>
  </si>
  <si>
    <t xml:space="preserve">směsné palivo </t>
  </si>
  <si>
    <t>FAME</t>
  </si>
  <si>
    <t>LPG</t>
  </si>
  <si>
    <t>CNG</t>
  </si>
  <si>
    <t>Ethanol E85</t>
  </si>
  <si>
    <t>celkem</t>
  </si>
  <si>
    <t>odebrané vzorky</t>
  </si>
  <si>
    <t>vyhovující vzorky</t>
  </si>
  <si>
    <t>nevyhovující vorky</t>
  </si>
  <si>
    <t>počet</t>
  </si>
  <si>
    <t>%                z druhu paliva</t>
  </si>
  <si>
    <t>druh paliva</t>
  </si>
  <si>
    <t xml:space="preserve">   </t>
  </si>
  <si>
    <t xml:space="preserve">  </t>
  </si>
  <si>
    <t xml:space="preserve">%               </t>
  </si>
  <si>
    <t xml:space="preserve">%                </t>
  </si>
  <si>
    <t xml:space="preserve">Porovnání jakosti odebraných pohonných hmot dle druhů paliv </t>
  </si>
  <si>
    <t xml:space="preserve"> v roce 2011 a 2012 </t>
  </si>
  <si>
    <t xml:space="preserve">V roce 2011  z celkového počtu 2 303 vzorků nevyhovělo 102, tj. 4,4 %. </t>
  </si>
  <si>
    <t xml:space="preserve">Pokles zjištění je zřejmý u  méně závažných odchylek od  technických norem, tj. u nedbalostních a  tzv. sezónních odchylek.  </t>
  </si>
  <si>
    <t>se však v roce 2012 oproti  roku 2011 zvýšil o 5 %.</t>
  </si>
  <si>
    <t>Podíl zjištěných závažných  porušení jakosti, s podezřením na neoprávněnou manipulaci s palivem nebo výrobní vadu,</t>
  </si>
  <si>
    <t xml:space="preserve">Žádné odchylky od jakostních norem nebyly zjištěny u kontrolovaných vzorků CNG. </t>
  </si>
  <si>
    <t>K mírnému zhoršení kvality jakosti došlo u směsného paliva (z 17,7 % na 18,2 %), a u LPG (z 0 % na 1,7 %).</t>
  </si>
  <si>
    <t xml:space="preserve">U Ethanolu E85 se snížil podíl zjištění z 21,7 % na 5,3 %, u FAME (methylesterů mastných kyselin)  z 17,4 % na 4,8 %.    </t>
  </si>
  <si>
    <t>rok 2011</t>
  </si>
  <si>
    <t>rok 2012</t>
  </si>
  <si>
    <t>V roce 2012 bylo 53 vzorků odzkoušeno s využitím mobilní laboratoře - u 3 vzorků motorové nafty byly zjištěny závady v jakosti.</t>
  </si>
  <si>
    <t xml:space="preserve">Z celkového počtu 3172 vzorků odebraných v období leden-prosinec 2012 nevyhovělo jakostním požadavkům 98 vzorků, tj. 3,1 %.  </t>
  </si>
  <si>
    <t>U motorových benzinů došlo ke zlepšení z 2,1 % na 1,8 %, u motorové nafty z 6,0 % na 4,0 %.</t>
  </si>
  <si>
    <t>pohonných hmot v hodnotě cca 2,59 mil. Kč</t>
  </si>
  <si>
    <t xml:space="preserve">Zákazy prodeje nejakostní pohonné hmoty do doby zjednání nápravy byly celkem vydány v 21 případech, a to na 73 280 litrů  </t>
  </si>
  <si>
    <t xml:space="preserve">Snížení počtu nejakostních pohonných hmot z 102 v roce 2011 na 98 v roce 2012 představuje pokles o 4 %.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</si>
</sst>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34" borderId="15" xfId="0" applyNumberFormat="1" applyFill="1" applyBorder="1" applyAlignment="1">
      <alignment horizontal="center"/>
    </xf>
    <xf numFmtId="164" fontId="27" fillId="34" borderId="16" xfId="0" applyNumberFormat="1" applyFont="1" applyFill="1" applyBorder="1" applyAlignment="1">
      <alignment horizontal="center"/>
    </xf>
    <xf numFmtId="164" fontId="27" fillId="34" borderId="17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4" fontId="0" fillId="33" borderId="18" xfId="0" applyNumberFormat="1" applyFill="1" applyBorder="1" applyAlignment="1">
      <alignment horizontal="center"/>
    </xf>
    <xf numFmtId="164" fontId="27" fillId="33" borderId="19" xfId="0" applyNumberFormat="1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7" fillId="34" borderId="22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164" fontId="0" fillId="35" borderId="23" xfId="0" applyNumberFormat="1" applyFill="1" applyBorder="1" applyAlignment="1">
      <alignment horizontal="center"/>
    </xf>
    <xf numFmtId="164" fontId="0" fillId="35" borderId="24" xfId="0" applyNumberForma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164" fontId="27" fillId="33" borderId="25" xfId="0" applyNumberFormat="1" applyFont="1" applyFill="1" applyBorder="1" applyAlignment="1">
      <alignment horizontal="center"/>
    </xf>
    <xf numFmtId="0" fontId="27" fillId="35" borderId="26" xfId="0" applyFont="1" applyFill="1" applyBorder="1" applyAlignment="1">
      <alignment horizontal="center"/>
    </xf>
    <xf numFmtId="164" fontId="27" fillId="35" borderId="26" xfId="0" applyNumberFormat="1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 wrapText="1"/>
    </xf>
    <xf numFmtId="0" fontId="43" fillId="35" borderId="26" xfId="0" applyFont="1" applyFill="1" applyBorder="1" applyAlignment="1">
      <alignment horizontal="center"/>
    </xf>
    <xf numFmtId="0" fontId="43" fillId="35" borderId="26" xfId="0" applyFont="1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Alignment="1">
      <alignment/>
    </xf>
    <xf numFmtId="0" fontId="27" fillId="0" borderId="27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45" fillId="29" borderId="28" xfId="0" applyFont="1" applyFill="1" applyBorder="1" applyAlignment="1">
      <alignment horizontal="center"/>
    </xf>
    <xf numFmtId="0" fontId="45" fillId="29" borderId="29" xfId="0" applyFont="1" applyFill="1" applyBorder="1" applyAlignment="1">
      <alignment horizontal="center"/>
    </xf>
    <xf numFmtId="0" fontId="45" fillId="29" borderId="30" xfId="0" applyFont="1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27" fillId="35" borderId="24" xfId="0" applyFont="1" applyFill="1" applyBorder="1" applyAlignment="1">
      <alignment horizontal="center"/>
    </xf>
    <xf numFmtId="0" fontId="27" fillId="34" borderId="20" xfId="0" applyFont="1" applyFill="1" applyBorder="1" applyAlignment="1">
      <alignment horizontal="center" wrapText="1"/>
    </xf>
    <xf numFmtId="0" fontId="27" fillId="34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6" fillId="0" borderId="0" xfId="0" applyNumberFormat="1" applyFont="1" applyFill="1" applyBorder="1" applyAlignment="1">
      <alignment horizontal="left" wrapText="1"/>
    </xf>
    <xf numFmtId="0" fontId="46" fillId="0" borderId="0" xfId="0" applyNumberFormat="1" applyFont="1" applyAlignment="1">
      <alignment horizontal="left"/>
    </xf>
    <xf numFmtId="0" fontId="27" fillId="33" borderId="10" xfId="0" applyFont="1" applyFill="1" applyBorder="1" applyAlignment="1">
      <alignment horizontal="center" wrapText="1"/>
    </xf>
    <xf numFmtId="0" fontId="27" fillId="33" borderId="18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18" sqref="A18:M18"/>
    </sheetView>
  </sheetViews>
  <sheetFormatPr defaultColWidth="9.140625" defaultRowHeight="15"/>
  <cols>
    <col min="1" max="1" width="19.00390625" style="0" customWidth="1"/>
    <col min="2" max="7" width="8.7109375" style="0" customWidth="1"/>
  </cols>
  <sheetData>
    <row r="1" spans="1:14" ht="18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>
      <c r="A2" s="37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2" ht="16.5" thickBot="1">
      <c r="A3" s="1"/>
      <c r="B3" s="1"/>
    </row>
    <row r="4" spans="1:13" ht="16.5" thickBot="1">
      <c r="A4" s="43" t="s">
        <v>13</v>
      </c>
      <c r="B4" s="40" t="s">
        <v>27</v>
      </c>
      <c r="C4" s="41"/>
      <c r="D4" s="41"/>
      <c r="E4" s="41"/>
      <c r="F4" s="41"/>
      <c r="G4" s="42"/>
      <c r="H4" s="40" t="s">
        <v>28</v>
      </c>
      <c r="I4" s="41"/>
      <c r="J4" s="41"/>
      <c r="K4" s="41"/>
      <c r="L4" s="41"/>
      <c r="M4" s="42"/>
    </row>
    <row r="5" spans="1:13" ht="15.75" customHeight="1">
      <c r="A5" s="44"/>
      <c r="B5" s="53" t="s">
        <v>8</v>
      </c>
      <c r="C5" s="54"/>
      <c r="D5" s="46" t="s">
        <v>10</v>
      </c>
      <c r="E5" s="46"/>
      <c r="F5" s="47" t="s">
        <v>9</v>
      </c>
      <c r="G5" s="48"/>
      <c r="H5" s="53" t="s">
        <v>8</v>
      </c>
      <c r="I5" s="54"/>
      <c r="J5" s="46" t="s">
        <v>10</v>
      </c>
      <c r="K5" s="46"/>
      <c r="L5" s="47" t="s">
        <v>9</v>
      </c>
      <c r="M5" s="48"/>
    </row>
    <row r="6" spans="1:16" ht="60.75" thickBot="1">
      <c r="A6" s="45"/>
      <c r="B6" s="24" t="s">
        <v>11</v>
      </c>
      <c r="C6" s="25" t="s">
        <v>16</v>
      </c>
      <c r="D6" s="26" t="s">
        <v>11</v>
      </c>
      <c r="E6" s="27" t="s">
        <v>12</v>
      </c>
      <c r="F6" s="28" t="s">
        <v>11</v>
      </c>
      <c r="G6" s="29" t="s">
        <v>12</v>
      </c>
      <c r="H6" s="24" t="s">
        <v>11</v>
      </c>
      <c r="I6" s="25" t="s">
        <v>17</v>
      </c>
      <c r="J6" s="26" t="s">
        <v>11</v>
      </c>
      <c r="K6" s="27" t="s">
        <v>12</v>
      </c>
      <c r="L6" s="28" t="s">
        <v>11</v>
      </c>
      <c r="M6" s="29" t="s">
        <v>12</v>
      </c>
      <c r="P6" s="11"/>
    </row>
    <row r="7" spans="1:13" ht="15">
      <c r="A7" s="6" t="s">
        <v>0</v>
      </c>
      <c r="B7" s="3">
        <v>991</v>
      </c>
      <c r="C7" s="12">
        <f>B7*100/B14</f>
        <v>43.0308293530178</v>
      </c>
      <c r="D7" s="20">
        <v>21</v>
      </c>
      <c r="E7" s="19">
        <f>D7*100/B7</f>
        <v>2.119071644803229</v>
      </c>
      <c r="F7" s="14">
        <f>B7-D7</f>
        <v>970</v>
      </c>
      <c r="G7" s="8">
        <f>F7*100/B7</f>
        <v>97.88092835519677</v>
      </c>
      <c r="H7" s="3">
        <v>1296</v>
      </c>
      <c r="I7" s="12">
        <f>H7*100/H14</f>
        <v>40.85750315258512</v>
      </c>
      <c r="J7" s="20">
        <v>23</v>
      </c>
      <c r="K7" s="19">
        <f aca="true" t="shared" si="0" ref="K7:K13">J7*100/H7</f>
        <v>1.7746913580246915</v>
      </c>
      <c r="L7" s="14">
        <f aca="true" t="shared" si="1" ref="L7:L13">H7-J7</f>
        <v>1273</v>
      </c>
      <c r="M7" s="8">
        <f aca="true" t="shared" si="2" ref="M7:M13">L7*100/H7</f>
        <v>98.2253086419753</v>
      </c>
    </row>
    <row r="8" spans="1:13" ht="15">
      <c r="A8" s="7" t="s">
        <v>1</v>
      </c>
      <c r="B8" s="4">
        <v>1016</v>
      </c>
      <c r="C8" s="12">
        <f>B8*100/B14</f>
        <v>44.11636995223621</v>
      </c>
      <c r="D8" s="17">
        <v>61</v>
      </c>
      <c r="E8" s="18">
        <f aca="true" t="shared" si="3" ref="E8:E13">D8*100/B8</f>
        <v>6.003937007874016</v>
      </c>
      <c r="F8" s="15">
        <f aca="true" t="shared" si="4" ref="F8:F13">B8-D8</f>
        <v>955</v>
      </c>
      <c r="G8" s="8">
        <f aca="true" t="shared" si="5" ref="G8:G13">F8*100/B8</f>
        <v>93.99606299212599</v>
      </c>
      <c r="H8" s="4">
        <v>1441</v>
      </c>
      <c r="I8" s="12">
        <f>H8*100/H14</f>
        <v>45.42875157629256</v>
      </c>
      <c r="J8" s="17">
        <v>58</v>
      </c>
      <c r="K8" s="19">
        <f t="shared" si="0"/>
        <v>4.02498265093685</v>
      </c>
      <c r="L8" s="14">
        <f t="shared" si="1"/>
        <v>1383</v>
      </c>
      <c r="M8" s="8">
        <f t="shared" si="2"/>
        <v>95.97501734906315</v>
      </c>
    </row>
    <row r="9" spans="1:13" ht="15">
      <c r="A9" s="7" t="s">
        <v>2</v>
      </c>
      <c r="B9" s="4">
        <v>62</v>
      </c>
      <c r="C9" s="12">
        <f>B9*100/B14</f>
        <v>2.692140686061659</v>
      </c>
      <c r="D9" s="17">
        <v>11</v>
      </c>
      <c r="E9" s="18">
        <f t="shared" si="3"/>
        <v>17.741935483870968</v>
      </c>
      <c r="F9" s="15">
        <f t="shared" si="4"/>
        <v>51</v>
      </c>
      <c r="G9" s="8">
        <f t="shared" si="5"/>
        <v>82.25806451612904</v>
      </c>
      <c r="H9" s="4">
        <v>55</v>
      </c>
      <c r="I9" s="12">
        <f>H9*100/H14</f>
        <v>1.733921815889029</v>
      </c>
      <c r="J9" s="17">
        <v>10</v>
      </c>
      <c r="K9" s="19">
        <f t="shared" si="0"/>
        <v>18.181818181818183</v>
      </c>
      <c r="L9" s="14">
        <f t="shared" si="1"/>
        <v>45</v>
      </c>
      <c r="M9" s="8">
        <f t="shared" si="2"/>
        <v>81.81818181818181</v>
      </c>
    </row>
    <row r="10" spans="1:13" ht="15">
      <c r="A10" s="7" t="s">
        <v>3</v>
      </c>
      <c r="B10" s="4">
        <v>23</v>
      </c>
      <c r="C10" s="12">
        <f>B10*100/B14</f>
        <v>0.998697351280938</v>
      </c>
      <c r="D10" s="17">
        <v>4</v>
      </c>
      <c r="E10" s="18">
        <f t="shared" si="3"/>
        <v>17.391304347826086</v>
      </c>
      <c r="F10" s="15">
        <f t="shared" si="4"/>
        <v>19</v>
      </c>
      <c r="G10" s="8">
        <f t="shared" si="5"/>
        <v>82.6086956521739</v>
      </c>
      <c r="H10" s="4">
        <v>21</v>
      </c>
      <c r="I10" s="12">
        <f>H10*100/H14</f>
        <v>0.6620428751576293</v>
      </c>
      <c r="J10" s="17">
        <v>1</v>
      </c>
      <c r="K10" s="19">
        <f t="shared" si="0"/>
        <v>4.761904761904762</v>
      </c>
      <c r="L10" s="14">
        <f t="shared" si="1"/>
        <v>20</v>
      </c>
      <c r="M10" s="8">
        <f t="shared" si="2"/>
        <v>95.23809523809524</v>
      </c>
    </row>
    <row r="11" spans="1:13" ht="15">
      <c r="A11" s="7" t="s">
        <v>4</v>
      </c>
      <c r="B11" s="4">
        <v>170</v>
      </c>
      <c r="C11" s="12">
        <f>B11*100/B14</f>
        <v>7.381676074685193</v>
      </c>
      <c r="D11" s="17">
        <v>0</v>
      </c>
      <c r="E11" s="18">
        <f t="shared" si="3"/>
        <v>0</v>
      </c>
      <c r="F11" s="15">
        <f t="shared" si="4"/>
        <v>170</v>
      </c>
      <c r="G11" s="8">
        <f t="shared" si="5"/>
        <v>100</v>
      </c>
      <c r="H11" s="4">
        <v>301</v>
      </c>
      <c r="I11" s="12">
        <f>H11*100/H14</f>
        <v>9.489281210592686</v>
      </c>
      <c r="J11" s="17">
        <v>5</v>
      </c>
      <c r="K11" s="19">
        <f t="shared" si="0"/>
        <v>1.6611295681063123</v>
      </c>
      <c r="L11" s="14">
        <f t="shared" si="1"/>
        <v>296</v>
      </c>
      <c r="M11" s="8">
        <f t="shared" si="2"/>
        <v>98.33887043189368</v>
      </c>
    </row>
    <row r="12" spans="1:13" ht="15">
      <c r="A12" s="7" t="s">
        <v>5</v>
      </c>
      <c r="B12" s="4">
        <v>18</v>
      </c>
      <c r="C12" s="12">
        <f>B12*100/B14</f>
        <v>0.7815892314372558</v>
      </c>
      <c r="D12" s="17">
        <v>0</v>
      </c>
      <c r="E12" s="18">
        <f t="shared" si="3"/>
        <v>0</v>
      </c>
      <c r="F12" s="15">
        <f t="shared" si="4"/>
        <v>18</v>
      </c>
      <c r="G12" s="8">
        <f t="shared" si="5"/>
        <v>100</v>
      </c>
      <c r="H12" s="4">
        <v>39</v>
      </c>
      <c r="I12" s="12">
        <f>H12*100/H14</f>
        <v>1.2295081967213115</v>
      </c>
      <c r="J12" s="17">
        <v>0</v>
      </c>
      <c r="K12" s="19">
        <f t="shared" si="0"/>
        <v>0</v>
      </c>
      <c r="L12" s="14">
        <f t="shared" si="1"/>
        <v>39</v>
      </c>
      <c r="M12" s="8">
        <f t="shared" si="2"/>
        <v>100</v>
      </c>
    </row>
    <row r="13" spans="1:13" ht="15">
      <c r="A13" s="7" t="s">
        <v>6</v>
      </c>
      <c r="B13" s="4">
        <v>23</v>
      </c>
      <c r="C13" s="12">
        <f>B13*100/B14</f>
        <v>0.998697351280938</v>
      </c>
      <c r="D13" s="17">
        <v>5</v>
      </c>
      <c r="E13" s="18">
        <f t="shared" si="3"/>
        <v>21.73913043478261</v>
      </c>
      <c r="F13" s="15">
        <f t="shared" si="4"/>
        <v>18</v>
      </c>
      <c r="G13" s="8">
        <f t="shared" si="5"/>
        <v>78.26086956521739</v>
      </c>
      <c r="H13" s="4">
        <v>19</v>
      </c>
      <c r="I13" s="12">
        <f>H13*100/H14</f>
        <v>0.5989911727616646</v>
      </c>
      <c r="J13" s="17">
        <v>1</v>
      </c>
      <c r="K13" s="19">
        <f t="shared" si="0"/>
        <v>5.2631578947368425</v>
      </c>
      <c r="L13" s="14">
        <f t="shared" si="1"/>
        <v>18</v>
      </c>
      <c r="M13" s="8">
        <f t="shared" si="2"/>
        <v>94.73684210526316</v>
      </c>
    </row>
    <row r="14" spans="1:13" ht="30" customHeight="1" thickBot="1">
      <c r="A14" s="35" t="s">
        <v>7</v>
      </c>
      <c r="B14" s="5">
        <f>SUM(B7:B13)</f>
        <v>2303</v>
      </c>
      <c r="C14" s="13">
        <f>B14*100/B14</f>
        <v>100</v>
      </c>
      <c r="D14" s="22">
        <f>SUM(D7:D13)</f>
        <v>102</v>
      </c>
      <c r="E14" s="23">
        <f>D14*100/B14</f>
        <v>4.429005644811116</v>
      </c>
      <c r="F14" s="16">
        <f>B14-D14</f>
        <v>2201</v>
      </c>
      <c r="G14" s="9">
        <f>F14*100/B14</f>
        <v>95.57099435518889</v>
      </c>
      <c r="H14" s="5">
        <f>SUM(H7:H13)</f>
        <v>3172</v>
      </c>
      <c r="I14" s="21">
        <f>H14*100/H14</f>
        <v>100</v>
      </c>
      <c r="J14" s="22">
        <f>SUM(J7:J13)</f>
        <v>98</v>
      </c>
      <c r="K14" s="23">
        <f>J14*100/H14</f>
        <v>3.08953341740227</v>
      </c>
      <c r="L14" s="16">
        <f>H14-J14</f>
        <v>3074</v>
      </c>
      <c r="M14" s="10">
        <f>L14*100/H14</f>
        <v>96.91046658259773</v>
      </c>
    </row>
    <row r="15" spans="3:4" ht="15">
      <c r="C15" s="2"/>
      <c r="D15" s="2"/>
    </row>
    <row r="16" spans="1:13" ht="22.5" customHeight="1">
      <c r="A16" s="52" t="s">
        <v>30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5.75">
      <c r="A17" s="52" t="s">
        <v>20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5.75">
      <c r="A18" s="51" t="s">
        <v>34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19" ht="15">
      <c r="A19" t="s">
        <v>21</v>
      </c>
    </row>
    <row r="20" ht="15">
      <c r="A20" t="s">
        <v>23</v>
      </c>
    </row>
    <row r="21" ht="15">
      <c r="A21" t="s">
        <v>22</v>
      </c>
    </row>
    <row r="22" spans="1:13" ht="15">
      <c r="A22" s="50" t="s">
        <v>31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5">
      <c r="A23" s="50" t="s">
        <v>26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5">
      <c r="A24" s="30" t="s">
        <v>24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15">
      <c r="A25" s="31" t="s">
        <v>25</v>
      </c>
      <c r="B25" s="31"/>
      <c r="C25" s="32"/>
      <c r="D25" s="32"/>
      <c r="E25" s="31"/>
      <c r="F25" s="31"/>
      <c r="G25" s="31"/>
      <c r="H25" s="33"/>
      <c r="I25" s="31"/>
      <c r="J25" s="31"/>
      <c r="K25" s="31"/>
      <c r="L25" s="31"/>
      <c r="M25" s="31"/>
    </row>
    <row r="26" spans="1:13" ht="15">
      <c r="A26" s="31" t="s">
        <v>29</v>
      </c>
      <c r="B26" s="31"/>
      <c r="C26" s="32"/>
      <c r="D26" s="32"/>
      <c r="E26" s="31"/>
      <c r="F26" s="31"/>
      <c r="G26" s="34"/>
      <c r="H26" s="31"/>
      <c r="I26" s="31"/>
      <c r="J26" s="31"/>
      <c r="K26" s="31"/>
      <c r="L26" s="31"/>
      <c r="M26" s="31"/>
    </row>
    <row r="27" spans="1:13" ht="15">
      <c r="A27" s="49" t="s">
        <v>33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ht="15">
      <c r="A28" s="38" t="s">
        <v>32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30" spans="1:13" ht="15">
      <c r="A30" s="39" t="s">
        <v>14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3" spans="1:13" ht="15">
      <c r="A33" s="38" t="s">
        <v>15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</sheetData>
  <sheetProtection/>
  <mergeCells count="21">
    <mergeCell ref="B5:C5"/>
    <mergeCell ref="D5:E5"/>
    <mergeCell ref="F5:G5"/>
    <mergeCell ref="H5:I5"/>
    <mergeCell ref="A17:M17"/>
    <mergeCell ref="A1:N1"/>
    <mergeCell ref="A2:N2"/>
    <mergeCell ref="A33:M33"/>
    <mergeCell ref="A30:M30"/>
    <mergeCell ref="A31:M31"/>
    <mergeCell ref="B4:G4"/>
    <mergeCell ref="H4:M4"/>
    <mergeCell ref="A4:A6"/>
    <mergeCell ref="J5:K5"/>
    <mergeCell ref="L5:M5"/>
    <mergeCell ref="A27:M27"/>
    <mergeCell ref="A28:M28"/>
    <mergeCell ref="A22:M22"/>
    <mergeCell ref="A23:M23"/>
    <mergeCell ref="A18:M18"/>
    <mergeCell ref="A16:M16"/>
  </mergeCells>
  <printOptions/>
  <pageMargins left="0.7" right="0.7" top="0.787401575" bottom="0.787401575" header="0.3" footer="0.3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Macháčková Věra , Ing.</dc:creator>
  <cp:keywords/>
  <dc:description/>
  <cp:lastModifiedBy>Jelínková Jana  ,Mgr.</cp:lastModifiedBy>
  <cp:lastPrinted>2013-01-16T08:56:42Z</cp:lastPrinted>
  <dcterms:created xsi:type="dcterms:W3CDTF">2011-06-20T06:56:00Z</dcterms:created>
  <dcterms:modified xsi:type="dcterms:W3CDTF">2013-01-23T14:32:31Z</dcterms:modified>
  <cp:category/>
  <cp:version/>
  <cp:contentType/>
  <cp:contentStatus/>
</cp:coreProperties>
</file>