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-květen 14" sheetId="1" r:id="rId1"/>
  </sheets>
  <definedNames>
    <definedName name="_xlnm.Print_Area" localSheetId="0">'leden-květen 14'!$A$1:$G$68</definedName>
  </definedNames>
  <calcPr fullCalcOnLoad="1"/>
</workbook>
</file>

<file path=xl/sharedStrings.xml><?xml version="1.0" encoding="utf-8"?>
<sst xmlns="http://schemas.openxmlformats.org/spreadsheetml/2006/main" count="71" uniqueCount="41">
  <si>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</si>
  <si>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</si>
  <si>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</si>
  <si>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</si>
  <si>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</si>
  <si>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</si>
  <si>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</si>
  <si>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</si>
  <si>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</si>
  <si>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</si>
  <si>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</si>
  <si>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</si>
  <si>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</si>
  <si>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</si>
  <si>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</si>
  <si>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</si>
  <si>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</si>
  <si>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</si>
  <si>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</si>
  <si>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</si>
  <si>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</si>
  <si>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</si>
  <si>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</si>
  <si>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</si>
  <si>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</si>
  <si>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obsah síry</t>
  </si>
  <si>
    <t>bod vzplanutí</t>
  </si>
  <si>
    <t xml:space="preserve"> počet nevyhovujících jakostních ukazatelů </t>
  </si>
  <si>
    <t>automobilový benzin</t>
  </si>
  <si>
    <t>obsah etanolu</t>
  </si>
  <si>
    <t>kyslík výpočtem</t>
  </si>
  <si>
    <t>obsah FAME</t>
  </si>
  <si>
    <t>konec destilace</t>
  </si>
  <si>
    <t>indukční perioda</t>
  </si>
  <si>
    <t>CFFP</t>
  </si>
  <si>
    <t>Monitoring a sledování jakosti motorových paliv leden-květen 2014</t>
  </si>
  <si>
    <t>Odebrané vzorky motorových paliv dle druhů leden-květen 2014</t>
  </si>
  <si>
    <t>Odebrané vzorky motorových paliv dle druhů leden-květen 2014 (dělení dle vyhlášky č. 133/2010 Sb.)</t>
  </si>
  <si>
    <t>Odebrané vzorky automobilové benziny dle druhů leden-květen 2014</t>
  </si>
  <si>
    <t xml:space="preserve">Monitoring a sledování jakosti motorových paliv leden-květen 2014 </t>
  </si>
  <si>
    <t>obsah MEMK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</si>
</sst>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2" xfId="34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0" fillId="0" borderId="10" xfId="34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20" zoomScaleNormal="120" zoomScaleSheetLayoutView="100" workbookViewId="0" topLeftCell="A16">
      <selection activeCell="H31" sqref="H3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35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36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2">
        <v>393</v>
      </c>
      <c r="C5" s="27">
        <f>B5*100/B15</f>
        <v>34.80956598759965</v>
      </c>
      <c r="D5" s="72">
        <v>4</v>
      </c>
      <c r="E5" s="54">
        <f aca="true" t="shared" si="0" ref="E5:E15">D5*100/B5</f>
        <v>1.0178117048346056</v>
      </c>
      <c r="F5" s="17">
        <f>B5-D5</f>
        <v>389</v>
      </c>
      <c r="G5" s="19">
        <f aca="true" t="shared" si="1" ref="G5:G14">F5*100/B5</f>
        <v>98.9821882951654</v>
      </c>
      <c r="H5" s="22"/>
    </row>
    <row r="6" spans="1:8" ht="12.75">
      <c r="A6" s="24" t="s">
        <v>5</v>
      </c>
      <c r="B6" s="72">
        <v>4</v>
      </c>
      <c r="C6" s="27">
        <f>B6*100/B15</f>
        <v>0.354295837023915</v>
      </c>
      <c r="D6" s="72">
        <v>1</v>
      </c>
      <c r="E6" s="54">
        <f t="shared" si="0"/>
        <v>25</v>
      </c>
      <c r="F6" s="17">
        <f aca="true" t="shared" si="2" ref="F6:F15">B6-D6</f>
        <v>3</v>
      </c>
      <c r="G6" s="19">
        <f t="shared" si="1"/>
        <v>75</v>
      </c>
      <c r="H6" s="22"/>
    </row>
    <row r="7" spans="1:8" ht="12.75">
      <c r="A7" s="24" t="s">
        <v>6</v>
      </c>
      <c r="B7" s="72">
        <v>2</v>
      </c>
      <c r="C7" s="27">
        <f>B7*100/B15</f>
        <v>0.1771479185119575</v>
      </c>
      <c r="D7" s="72">
        <v>0</v>
      </c>
      <c r="E7" s="54">
        <v>0</v>
      </c>
      <c r="F7" s="17">
        <f t="shared" si="2"/>
        <v>2</v>
      </c>
      <c r="G7" s="19">
        <f t="shared" si="1"/>
        <v>100</v>
      </c>
      <c r="H7" s="22"/>
    </row>
    <row r="8" spans="1:8" ht="12.75">
      <c r="A8" s="24" t="s">
        <v>7</v>
      </c>
      <c r="B8" s="72">
        <v>22</v>
      </c>
      <c r="C8" s="27">
        <f>B8*100/B15</f>
        <v>1.9486271036315324</v>
      </c>
      <c r="D8" s="72">
        <v>0</v>
      </c>
      <c r="E8" s="54">
        <f t="shared" si="0"/>
        <v>0</v>
      </c>
      <c r="F8" s="17">
        <f>B8-D8</f>
        <v>22</v>
      </c>
      <c r="G8" s="19">
        <f t="shared" si="1"/>
        <v>100</v>
      </c>
      <c r="H8" s="22"/>
    </row>
    <row r="9" spans="1:8" ht="12.75">
      <c r="A9" s="24" t="s">
        <v>8</v>
      </c>
      <c r="B9" s="72">
        <v>494</v>
      </c>
      <c r="C9" s="27">
        <f>B9*100/B15</f>
        <v>43.7555358724535</v>
      </c>
      <c r="D9" s="72">
        <v>11</v>
      </c>
      <c r="E9" s="54">
        <f t="shared" si="0"/>
        <v>2.2267206477732793</v>
      </c>
      <c r="F9" s="17">
        <f t="shared" si="2"/>
        <v>483</v>
      </c>
      <c r="G9" s="19">
        <f t="shared" si="1"/>
        <v>97.77327935222672</v>
      </c>
      <c r="H9" s="22"/>
    </row>
    <row r="10" spans="1:8" ht="12.75">
      <c r="A10" s="24" t="s">
        <v>23</v>
      </c>
      <c r="B10" s="72">
        <v>33</v>
      </c>
      <c r="C10" s="27">
        <f>B10*100/B15</f>
        <v>2.9229406554472983</v>
      </c>
      <c r="D10" s="72">
        <v>2</v>
      </c>
      <c r="E10" s="54">
        <f t="shared" si="0"/>
        <v>6.0606060606060606</v>
      </c>
      <c r="F10" s="17">
        <f t="shared" si="2"/>
        <v>31</v>
      </c>
      <c r="G10" s="19">
        <f t="shared" si="1"/>
        <v>93.93939393939394</v>
      </c>
      <c r="H10" s="22"/>
    </row>
    <row r="11" spans="1:8" ht="12.75">
      <c r="A11" s="39" t="s">
        <v>20</v>
      </c>
      <c r="B11" s="73">
        <v>16</v>
      </c>
      <c r="C11" s="41">
        <f>B11*100/B15</f>
        <v>1.41718334809566</v>
      </c>
      <c r="D11" s="72">
        <v>1</v>
      </c>
      <c r="E11" s="54">
        <f t="shared" si="0"/>
        <v>6.25</v>
      </c>
      <c r="F11" s="17">
        <f t="shared" si="2"/>
        <v>15</v>
      </c>
      <c r="G11" s="19">
        <f t="shared" si="1"/>
        <v>93.75</v>
      </c>
      <c r="H11" s="22"/>
    </row>
    <row r="12" spans="1:8" ht="12.75">
      <c r="A12" s="39" t="s">
        <v>19</v>
      </c>
      <c r="B12" s="73">
        <v>145</v>
      </c>
      <c r="C12" s="41">
        <f>B12*100/B15</f>
        <v>12.843224092116918</v>
      </c>
      <c r="D12" s="72">
        <v>23</v>
      </c>
      <c r="E12" s="54">
        <f t="shared" si="0"/>
        <v>15.862068965517242</v>
      </c>
      <c r="F12" s="17">
        <f t="shared" si="2"/>
        <v>122</v>
      </c>
      <c r="G12" s="19">
        <f t="shared" si="1"/>
        <v>84.13793103448276</v>
      </c>
      <c r="H12" s="22"/>
    </row>
    <row r="13" spans="1:8" ht="12.75">
      <c r="A13" s="39" t="s">
        <v>21</v>
      </c>
      <c r="B13" s="73">
        <v>14</v>
      </c>
      <c r="C13" s="41">
        <f>B13*100/B15</f>
        <v>1.2400354295837024</v>
      </c>
      <c r="D13" s="72">
        <v>0</v>
      </c>
      <c r="E13" s="54">
        <f t="shared" si="0"/>
        <v>0</v>
      </c>
      <c r="F13" s="40">
        <f t="shared" si="2"/>
        <v>14</v>
      </c>
      <c r="G13" s="19">
        <f t="shared" si="1"/>
        <v>100</v>
      </c>
      <c r="H13" s="22"/>
    </row>
    <row r="14" spans="1:8" ht="12.75">
      <c r="A14" s="39" t="s">
        <v>22</v>
      </c>
      <c r="B14" s="73">
        <v>6</v>
      </c>
      <c r="C14" s="41">
        <f>B14*100/B15</f>
        <v>0.5314437555358724</v>
      </c>
      <c r="D14" s="72">
        <v>0</v>
      </c>
      <c r="E14" s="54">
        <v>0</v>
      </c>
      <c r="F14" s="40">
        <f>B14-D14</f>
        <v>6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1129</v>
      </c>
      <c r="C15" s="28">
        <f>SUM(C5:C14)</f>
        <v>99.99999999999999</v>
      </c>
      <c r="D15" s="11">
        <f>SUM(D5:D14)</f>
        <v>42</v>
      </c>
      <c r="E15" s="58">
        <f t="shared" si="0"/>
        <v>3.7201062887511074</v>
      </c>
      <c r="F15" s="11">
        <f t="shared" si="2"/>
        <v>1087</v>
      </c>
      <c r="G15" s="56">
        <f>F15*100/B15</f>
        <v>96.27989371124889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37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421</v>
      </c>
      <c r="C19" s="54">
        <f>B19*100/B26</f>
        <v>37.28963684676705</v>
      </c>
      <c r="D19" s="17">
        <f>D5+D6+D7+D8</f>
        <v>5</v>
      </c>
      <c r="E19" s="18">
        <f aca="true" t="shared" si="3" ref="E19:E26">D19*100/B19</f>
        <v>1.187648456057007</v>
      </c>
      <c r="F19" s="17">
        <f aca="true" t="shared" si="4" ref="F19:F26">B19-D19</f>
        <v>416</v>
      </c>
      <c r="G19" s="19">
        <f aca="true" t="shared" si="5" ref="G19:G26">F19*100/B19</f>
        <v>98.812351543943</v>
      </c>
      <c r="H19" s="22"/>
    </row>
    <row r="20" spans="1:8" ht="12.75">
      <c r="A20" s="24" t="s">
        <v>12</v>
      </c>
      <c r="B20" s="17">
        <f aca="true" t="shared" si="6" ref="B20:B25">B9</f>
        <v>494</v>
      </c>
      <c r="C20" s="65">
        <f>B20*100/B26</f>
        <v>43.7555358724535</v>
      </c>
      <c r="D20" s="17">
        <f aca="true" t="shared" si="7" ref="D20:D25">D9</f>
        <v>11</v>
      </c>
      <c r="E20" s="18">
        <f t="shared" si="3"/>
        <v>2.2267206477732793</v>
      </c>
      <c r="F20" s="17">
        <f t="shared" si="4"/>
        <v>483</v>
      </c>
      <c r="G20" s="19">
        <f t="shared" si="5"/>
        <v>97.77327935222672</v>
      </c>
      <c r="H20" s="22"/>
    </row>
    <row r="21" spans="1:8" ht="12.75">
      <c r="A21" s="24" t="s">
        <v>13</v>
      </c>
      <c r="B21" s="17">
        <f t="shared" si="6"/>
        <v>33</v>
      </c>
      <c r="C21" s="65">
        <f>B21*100/B26</f>
        <v>2.9229406554472983</v>
      </c>
      <c r="D21" s="17">
        <f t="shared" si="7"/>
        <v>2</v>
      </c>
      <c r="E21" s="18">
        <f t="shared" si="3"/>
        <v>6.0606060606060606</v>
      </c>
      <c r="F21" s="17">
        <f t="shared" si="4"/>
        <v>31</v>
      </c>
      <c r="G21" s="19">
        <f t="shared" si="5"/>
        <v>93.93939393939394</v>
      </c>
      <c r="H21" s="22"/>
    </row>
    <row r="22" spans="1:8" ht="12.75">
      <c r="A22" s="39" t="s">
        <v>20</v>
      </c>
      <c r="B22" s="17">
        <f t="shared" si="6"/>
        <v>16</v>
      </c>
      <c r="C22" s="65">
        <f>B22*100/B26</f>
        <v>1.41718334809566</v>
      </c>
      <c r="D22" s="17">
        <f t="shared" si="7"/>
        <v>1</v>
      </c>
      <c r="E22" s="18">
        <f t="shared" si="3"/>
        <v>6.25</v>
      </c>
      <c r="F22" s="17">
        <f t="shared" si="4"/>
        <v>15</v>
      </c>
      <c r="G22" s="19">
        <f t="shared" si="5"/>
        <v>93.75</v>
      </c>
      <c r="H22" s="22"/>
    </row>
    <row r="23" spans="1:8" ht="12.75">
      <c r="A23" s="39" t="s">
        <v>19</v>
      </c>
      <c r="B23" s="40">
        <f>B12</f>
        <v>145</v>
      </c>
      <c r="C23" s="54">
        <f>B23*100/B26</f>
        <v>12.843224092116918</v>
      </c>
      <c r="D23" s="17">
        <f t="shared" si="7"/>
        <v>23</v>
      </c>
      <c r="E23" s="43">
        <f t="shared" si="3"/>
        <v>15.862068965517242</v>
      </c>
      <c r="F23" s="44">
        <f t="shared" si="4"/>
        <v>122</v>
      </c>
      <c r="G23" s="42">
        <f t="shared" si="5"/>
        <v>84.13793103448276</v>
      </c>
      <c r="H23" s="22"/>
    </row>
    <row r="24" spans="1:8" ht="12.75">
      <c r="A24" s="39" t="s">
        <v>21</v>
      </c>
      <c r="B24" s="40">
        <f t="shared" si="6"/>
        <v>14</v>
      </c>
      <c r="C24" s="54">
        <f>B24*100/B26</f>
        <v>1.2400354295837024</v>
      </c>
      <c r="D24" s="17">
        <f t="shared" si="7"/>
        <v>0</v>
      </c>
      <c r="E24" s="18">
        <f t="shared" si="3"/>
        <v>0</v>
      </c>
      <c r="F24" s="44">
        <f t="shared" si="4"/>
        <v>14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6</v>
      </c>
      <c r="C25" s="54">
        <f>B25*100/B26</f>
        <v>0.5314437555358724</v>
      </c>
      <c r="D25" s="17">
        <f t="shared" si="7"/>
        <v>0</v>
      </c>
      <c r="E25" s="18">
        <f t="shared" si="3"/>
        <v>0</v>
      </c>
      <c r="F25" s="44">
        <f t="shared" si="4"/>
        <v>6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1129</v>
      </c>
      <c r="C26" s="55">
        <f>SUM(C19:C25)</f>
        <v>99.99999999999999</v>
      </c>
      <c r="D26" s="11">
        <f>SUM(D19:D25)</f>
        <v>42</v>
      </c>
      <c r="E26" s="57">
        <f t="shared" si="3"/>
        <v>3.7201062887511074</v>
      </c>
      <c r="F26" s="11">
        <f t="shared" si="4"/>
        <v>1087</v>
      </c>
      <c r="G26" s="56">
        <f t="shared" si="5"/>
        <v>96.27989371124889</v>
      </c>
    </row>
    <row r="27" ht="13.5" thickBot="1"/>
    <row r="28" spans="1:8" ht="13.5" thickBot="1">
      <c r="A28" s="87" t="s">
        <v>38</v>
      </c>
      <c r="B28" s="88"/>
      <c r="C28" s="88"/>
      <c r="D28" s="88"/>
      <c r="E28" s="88"/>
      <c r="F28" s="88"/>
      <c r="G28" s="89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393</v>
      </c>
      <c r="C30" s="27">
        <f>B30*100/B34</f>
        <v>93.34916864608076</v>
      </c>
      <c r="D30" s="17">
        <f>D5</f>
        <v>4</v>
      </c>
      <c r="E30" s="54">
        <f>D30*100/B30</f>
        <v>1.0178117048346056</v>
      </c>
      <c r="F30" s="17">
        <f>B30-D30</f>
        <v>389</v>
      </c>
      <c r="G30" s="19">
        <f>F30*100/B30</f>
        <v>98.9821882951654</v>
      </c>
      <c r="H30" s="22"/>
    </row>
    <row r="31" spans="1:8" ht="12.75">
      <c r="A31" s="24" t="s">
        <v>5</v>
      </c>
      <c r="B31" s="17">
        <f>B6</f>
        <v>4</v>
      </c>
      <c r="C31" s="27">
        <f>B31*100/B34</f>
        <v>0.9501187648456056</v>
      </c>
      <c r="D31" s="17">
        <f>D6</f>
        <v>1</v>
      </c>
      <c r="E31" s="54">
        <f>D31*100/B31</f>
        <v>25</v>
      </c>
      <c r="F31" s="17">
        <f>B31-D31</f>
        <v>3</v>
      </c>
      <c r="G31" s="19">
        <f>F31*100/B31</f>
        <v>75</v>
      </c>
      <c r="H31" s="22"/>
    </row>
    <row r="32" spans="1:8" ht="12.75">
      <c r="A32" s="24" t="s">
        <v>6</v>
      </c>
      <c r="B32" s="17">
        <f>B7</f>
        <v>2</v>
      </c>
      <c r="C32" s="27">
        <f>B32*100/B34</f>
        <v>0.4750593824228028</v>
      </c>
      <c r="D32" s="17">
        <f>D7</f>
        <v>0</v>
      </c>
      <c r="E32" s="54">
        <f>D32*100/B32</f>
        <v>0</v>
      </c>
      <c r="F32" s="17">
        <f>B32-D32</f>
        <v>2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22</v>
      </c>
      <c r="C33" s="27">
        <f>B33*100/B34</f>
        <v>5.225653206650831</v>
      </c>
      <c r="D33" s="17">
        <f>D8</f>
        <v>0</v>
      </c>
      <c r="E33" s="54">
        <f>D33*100/B33</f>
        <v>0</v>
      </c>
      <c r="F33" s="17">
        <f>B33-D33</f>
        <v>22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421</v>
      </c>
      <c r="C34" s="38">
        <f>SUM(C30:C33)</f>
        <v>100</v>
      </c>
      <c r="D34" s="11">
        <f>SUM(D30:D33)</f>
        <v>5</v>
      </c>
      <c r="E34" s="55">
        <f>D34*100/B34</f>
        <v>1.187648456057007</v>
      </c>
      <c r="F34" s="11">
        <f>B34-D34</f>
        <v>416</v>
      </c>
      <c r="G34" s="59">
        <f>F34*100/B34</f>
        <v>98.812351543943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39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90" t="s">
        <v>14</v>
      </c>
      <c r="B39" s="91"/>
      <c r="C39" s="91"/>
      <c r="D39" s="91"/>
      <c r="E39" s="92"/>
    </row>
    <row r="40" spans="1:5" ht="64.5" thickBot="1">
      <c r="A40" s="62" t="s">
        <v>15</v>
      </c>
      <c r="B40" s="93" t="s">
        <v>16</v>
      </c>
      <c r="C40" s="94"/>
      <c r="D40" s="66" t="s">
        <v>27</v>
      </c>
      <c r="E40" s="67" t="s">
        <v>17</v>
      </c>
    </row>
    <row r="41" spans="1:5" ht="12.75">
      <c r="A41" s="75"/>
      <c r="B41" s="96"/>
      <c r="C41" s="97"/>
      <c r="D41" s="76"/>
      <c r="E41" s="77"/>
    </row>
    <row r="42" spans="1:5" ht="12.75">
      <c r="A42" s="78" t="s">
        <v>28</v>
      </c>
      <c r="B42" s="98" t="s">
        <v>29</v>
      </c>
      <c r="C42" s="99"/>
      <c r="D42" s="63">
        <v>1</v>
      </c>
      <c r="E42" s="61">
        <f>D42*100/B19</f>
        <v>0.2375296912114014</v>
      </c>
    </row>
    <row r="43" spans="1:5" ht="12.75">
      <c r="A43" s="78"/>
      <c r="B43" s="98" t="s">
        <v>30</v>
      </c>
      <c r="C43" s="99"/>
      <c r="D43" s="79">
        <v>1</v>
      </c>
      <c r="E43" s="61">
        <f>D43*100/B19</f>
        <v>0.2375296912114014</v>
      </c>
    </row>
    <row r="44" spans="1:5" ht="12.75">
      <c r="A44" s="78"/>
      <c r="B44" s="102" t="s">
        <v>32</v>
      </c>
      <c r="C44" s="101"/>
      <c r="D44" s="79">
        <v>3</v>
      </c>
      <c r="E44" s="61">
        <f>D44*100/B19</f>
        <v>0.7125890736342043</v>
      </c>
    </row>
    <row r="45" spans="1:5" ht="12.75">
      <c r="A45" s="78"/>
      <c r="B45" s="102" t="s">
        <v>33</v>
      </c>
      <c r="C45" s="101"/>
      <c r="D45" s="79">
        <v>1</v>
      </c>
      <c r="E45" s="61">
        <f>D45*100/B19</f>
        <v>0.2375296912114014</v>
      </c>
    </row>
    <row r="46" spans="1:5" ht="12.75" customHeight="1">
      <c r="A46" s="80"/>
      <c r="B46" s="95"/>
      <c r="C46" s="95"/>
      <c r="D46" s="53"/>
      <c r="E46" s="81"/>
    </row>
    <row r="47" spans="1:5" ht="12.75" customHeight="1">
      <c r="A47" s="74" t="s">
        <v>24</v>
      </c>
      <c r="B47" s="100" t="s">
        <v>26</v>
      </c>
      <c r="C47" s="101"/>
      <c r="D47" s="63">
        <v>10</v>
      </c>
      <c r="E47" s="61">
        <f>D47*100/B20</f>
        <v>2.0242914979757085</v>
      </c>
    </row>
    <row r="48" spans="1:5" ht="12.75" customHeight="1">
      <c r="A48" s="82"/>
      <c r="B48" s="100" t="s">
        <v>34</v>
      </c>
      <c r="C48" s="101"/>
      <c r="D48" s="63">
        <v>1</v>
      </c>
      <c r="E48" s="61">
        <f>D48*100/B20</f>
        <v>0.20242914979757085</v>
      </c>
    </row>
    <row r="49" spans="1:5" ht="12.75" customHeight="1">
      <c r="A49" s="82"/>
      <c r="B49" s="100"/>
      <c r="C49" s="101"/>
      <c r="D49" s="63"/>
      <c r="E49" s="61"/>
    </row>
    <row r="50" spans="1:5" ht="12.75" customHeight="1">
      <c r="A50" s="82" t="s">
        <v>13</v>
      </c>
      <c r="B50" s="100" t="s">
        <v>31</v>
      </c>
      <c r="C50" s="101"/>
      <c r="D50" s="63">
        <v>1</v>
      </c>
      <c r="E50" s="61">
        <f>D50*100/B21</f>
        <v>3.0303030303030303</v>
      </c>
    </row>
    <row r="51" spans="1:5" ht="12.75" customHeight="1">
      <c r="A51" s="82"/>
      <c r="B51" s="100" t="s">
        <v>26</v>
      </c>
      <c r="C51" s="101"/>
      <c r="D51" s="63">
        <v>1</v>
      </c>
      <c r="E51" s="61">
        <f>D51*100/B21</f>
        <v>3.0303030303030303</v>
      </c>
    </row>
    <row r="52" spans="1:5" ht="12.75" customHeight="1">
      <c r="A52" s="82"/>
      <c r="B52" s="100" t="s">
        <v>25</v>
      </c>
      <c r="C52" s="101"/>
      <c r="D52" s="63">
        <v>1</v>
      </c>
      <c r="E52" s="61">
        <f>D52*100/B21</f>
        <v>3.0303030303030303</v>
      </c>
    </row>
    <row r="53" spans="1:5" ht="12.75" customHeight="1">
      <c r="A53" s="82"/>
      <c r="B53" s="83"/>
      <c r="C53" s="84"/>
      <c r="D53" s="63"/>
      <c r="E53" s="61"/>
    </row>
    <row r="54" spans="1:5" ht="12.75" customHeight="1">
      <c r="A54" s="82" t="s">
        <v>20</v>
      </c>
      <c r="B54" s="83" t="s">
        <v>40</v>
      </c>
      <c r="C54" s="84"/>
      <c r="D54" s="63">
        <v>1</v>
      </c>
      <c r="E54" s="61">
        <f>D54*100/B22</f>
        <v>6.25</v>
      </c>
    </row>
    <row r="55" spans="1:5" ht="12.75" customHeight="1">
      <c r="A55" s="60"/>
      <c r="B55" s="100"/>
      <c r="C55" s="101"/>
      <c r="D55" s="63"/>
      <c r="E55" s="61"/>
    </row>
    <row r="56" spans="1:5" ht="12.75">
      <c r="A56" s="74" t="s">
        <v>19</v>
      </c>
      <c r="B56" s="85" t="s">
        <v>25</v>
      </c>
      <c r="C56" s="86"/>
      <c r="D56" s="53">
        <v>23</v>
      </c>
      <c r="E56" s="61">
        <f>D56*100/B23</f>
        <v>15.862068965517242</v>
      </c>
    </row>
    <row r="57" spans="1:5" ht="13.5" thickBot="1">
      <c r="A57" s="68"/>
      <c r="B57" s="69"/>
      <c r="C57" s="70"/>
      <c r="D57" s="71"/>
      <c r="E57" s="64"/>
    </row>
  </sheetData>
  <sheetProtection/>
  <mergeCells count="17">
    <mergeCell ref="B50:C50"/>
    <mergeCell ref="B55:C55"/>
    <mergeCell ref="B44:C44"/>
    <mergeCell ref="B45:C45"/>
    <mergeCell ref="B48:C48"/>
    <mergeCell ref="B51:C51"/>
    <mergeCell ref="B52:C52"/>
    <mergeCell ref="B56:C56"/>
    <mergeCell ref="A28:G28"/>
    <mergeCell ref="A39:E39"/>
    <mergeCell ref="B40:C40"/>
    <mergeCell ref="B46:C46"/>
    <mergeCell ref="B41:C41"/>
    <mergeCell ref="B43:C43"/>
    <mergeCell ref="B42:C42"/>
    <mergeCell ref="B47:C47"/>
    <mergeCell ref="B49:C4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2014-06-12T07:04:01Z</cp:lastPrinted>
  <dcterms:created xsi:type="dcterms:W3CDTF">1997-01-24T11:07:25Z</dcterms:created>
  <dcterms:modified xsi:type="dcterms:W3CDTF">2014-06-26T07:59:51Z</dcterms:modified>
  <cp:category/>
  <cp:version/>
  <cp:contentType/>
  <cp:contentStatus/>
</cp:coreProperties>
</file>