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3395" windowHeight="768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<sst xmlns="http://schemas.openxmlformats.org/spreadsheetml/2006/main" count="38" uniqueCount="27">
  <si>
    <t>FAME</t>
  </si>
  <si>
    <t>LPG</t>
  </si>
  <si>
    <t>CNG</t>
  </si>
  <si>
    <t>Ethanol E85</t>
  </si>
  <si>
    <t xml:space="preserve">   </t>
  </si>
  <si>
    <t xml:space="preserve">  </t>
  </si>
  <si>
    <t xml:space="preserve">%               </t>
  </si>
  <si>
    <t xml:space="preserve">%                </t>
  </si>
  <si>
    <t>01. - 06. 2013</t>
  </si>
  <si>
    <t>01. - 06. 2014</t>
  </si>
  <si>
    <t>Comparison of sampled fuels according to fuel types</t>
  </si>
  <si>
    <r>
      <rPr>
        <sz val="14"/>
        <color indexed="8"/>
        <rFont val="Arial"/>
        <family val="2"/>
      </rPr>
      <t xml:space="preserve"> in the first quarter of </t>
    </r>
    <r>
      <rPr>
        <sz val="14"/>
        <color indexed="8"/>
        <rFont val="Arial"/>
        <family val="2"/>
      </rPr>
      <t>2013 a 2014</t>
    </r>
  </si>
  <si>
    <t>fuel type</t>
  </si>
  <si>
    <t>collected samples</t>
  </si>
  <si>
    <t>noncompliant samples</t>
  </si>
  <si>
    <t>compliant samples</t>
  </si>
  <si>
    <t xml:space="preserve">Within the same period of 2013, 36 of the total of 1,198 collected and inspected samples failed (3.0%). </t>
  </si>
  <si>
    <t>Automotive petrol</t>
  </si>
  <si>
    <t>Diesel fuel</t>
  </si>
  <si>
    <t>Diesel fuel blend</t>
  </si>
  <si>
    <t>Total</t>
  </si>
  <si>
    <t>Ratio of poor quality samples of automotive petrol reduced from 3.5% to 1.2%. As regards diesel fuel, the ratio improved from 3.3% to 2.3% and concerning blended fuel from 13.8% to 6.8%.</t>
  </si>
  <si>
    <t xml:space="preserve">Collected samples of FAME worsened from 0% to 9.1%. Collected LPG samples also worsened - from 0.0% to 15.8%. Inspected samples of CNG and Ethanol E85 were without defects. </t>
  </si>
  <si>
    <t>number</t>
  </si>
  <si>
    <t>% of fuel type</t>
  </si>
  <si>
    <t xml:space="preserve">Comparison shows that quality of certain motor fuels improved in 2014 when compared with the same period of 2013. The ratio of poor quality samples was detected concerning LPG and FAME.    </t>
  </si>
  <si>
    <t xml:space="preserve">51 of the total number of 1,365 fuel samples (3.7%) collected from January to June, 2014, failed the quality requirements.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</si>
</sst>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51">
    <font>
      <sz val="11"/>
      <color theme="1"/>
      <name val="Calibri"/>
      <family val="2"/>
    </font>
    <font>
      <sz val="11"/>
      <color indexed="8"/>
      <name val="Calibri"/>
      <family val="2"/>
    </font>
    <font>
      <sz val="10"/>
      <name val="Arial CE"/>
      <family val="0"/>
    </font>
    <font>
      <sz val="14"/>
      <color indexed="8"/>
      <name val="Arial"/>
      <family val="2"/>
    </font>
    <font>
      <b/>
      <sz val="12"/>
      <color indexed="8"/>
      <name val="Arial"/>
      <family val="2"/>
    </font>
    <font>
      <b/>
      <sz val="11"/>
      <color indexed="8"/>
      <name val="Calibri"/>
      <family val="2"/>
    </font>
    <font>
      <i/>
      <sz val="11"/>
      <color indexed="8"/>
      <name val="Calibri"/>
      <family val="2"/>
    </font>
    <font>
      <sz val="12"/>
      <color indexed="8"/>
      <name val="Calibri"/>
      <family val="2"/>
    </font>
    <font>
      <b/>
      <sz val="14"/>
      <color indexed="8"/>
      <name val="Arial"/>
      <family val="2"/>
    </font>
    <font>
      <sz val="11"/>
      <color indexed="10"/>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Arial"/>
      <family val="2"/>
    </font>
    <font>
      <i/>
      <sz val="11"/>
      <color theme="1"/>
      <name val="Calibri"/>
      <family val="2"/>
    </font>
    <font>
      <b/>
      <sz val="14"/>
      <color theme="1"/>
      <name val="Arial"/>
      <family val="2"/>
    </font>
    <font>
      <b/>
      <sz val="12"/>
      <color theme="1"/>
      <name val="Calibri"/>
      <family val="2"/>
    </font>
    <font>
      <sz val="12"/>
      <color theme="1"/>
      <name val="Calibri"/>
      <family val="2"/>
    </font>
    <font>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6" tint="0.5999600291252136"/>
        <bgColor indexed="64"/>
      </patternFill>
    </fill>
    <fill>
      <patternFill patternType="solid">
        <fgColor theme="4" tint="0.5999600291252136"/>
        <bgColor indexed="64"/>
      </patternFill>
    </fill>
    <fill>
      <patternFill patternType="solid">
        <fgColor theme="9" tint="0.5999600291252136"/>
        <bgColor indexed="64"/>
      </patternFill>
    </fill>
  </fills>
  <borders count="3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style="medium"/>
      <right style="thin"/>
      <top style="thin"/>
      <bottom style="medium"/>
    </border>
    <border>
      <left style="medium"/>
      <right/>
      <top/>
      <bottom style="thin"/>
    </border>
    <border>
      <left style="medium"/>
      <right/>
      <top style="thin"/>
      <bottom style="thin"/>
    </border>
    <border>
      <left style="medium"/>
      <right/>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medium"/>
      <top/>
      <bottom style="medium"/>
    </border>
    <border>
      <left style="thin"/>
      <right/>
      <top/>
      <bottom style="thin"/>
    </border>
    <border>
      <left style="thin"/>
      <right/>
      <top style="thin"/>
      <bottom style="thin"/>
    </border>
    <border>
      <left style="thin"/>
      <right/>
      <top style="thin"/>
      <bottom style="medium"/>
    </border>
    <border>
      <left/>
      <right style="thin"/>
      <top/>
      <bottom style="thin"/>
    </border>
    <border>
      <left/>
      <right style="thin"/>
      <top style="thin"/>
      <bottom style="thin"/>
    </border>
    <border>
      <left/>
      <right style="thin"/>
      <top style="thin"/>
      <bottom style="medium"/>
    </border>
    <border>
      <left style="thin"/>
      <right style="thin"/>
      <top style="thin"/>
      <bottom style="thin"/>
    </border>
    <border>
      <left style="thin"/>
      <right style="thin"/>
      <top/>
      <bottom style="thin"/>
    </border>
    <border>
      <left style="thin"/>
      <right/>
      <top/>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lignment/>
      <protection/>
    </xf>
    <xf numFmtId="0" fontId="3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55">
    <xf numFmtId="0" fontId="0" fillId="0" borderId="0" xfId="0" applyFont="1" applyAlignment="1">
      <alignment/>
    </xf>
    <xf numFmtId="0" fontId="45" fillId="0" borderId="0" xfId="0" applyFont="1" applyAlignment="1">
      <alignment/>
    </xf>
    <xf numFmtId="0" fontId="0" fillId="0" borderId="0" xfId="0" applyAlignment="1">
      <alignment horizontal="center"/>
    </xf>
    <xf numFmtId="0" fontId="0" fillId="33" borderId="10" xfId="0" applyFill="1" applyBorder="1" applyAlignment="1">
      <alignment horizontal="center"/>
    </xf>
    <xf numFmtId="0" fontId="0" fillId="33" borderId="11" xfId="0" applyFill="1" applyBorder="1" applyAlignment="1">
      <alignment horizontal="center"/>
    </xf>
    <xf numFmtId="0" fontId="28" fillId="33" borderId="12" xfId="0" applyFont="1" applyFill="1" applyBorder="1" applyAlignment="1">
      <alignment horizontal="center"/>
    </xf>
    <xf numFmtId="0" fontId="0" fillId="0" borderId="13" xfId="0" applyBorder="1" applyAlignment="1">
      <alignment wrapText="1"/>
    </xf>
    <xf numFmtId="0" fontId="0" fillId="0" borderId="14" xfId="0" applyBorder="1" applyAlignment="1">
      <alignment wrapText="1"/>
    </xf>
    <xf numFmtId="0" fontId="28" fillId="0" borderId="15" xfId="0" applyFont="1" applyBorder="1" applyAlignment="1">
      <alignment wrapText="1"/>
    </xf>
    <xf numFmtId="164" fontId="0" fillId="34" borderId="16" xfId="0" applyNumberFormat="1" applyFill="1" applyBorder="1" applyAlignment="1">
      <alignment horizontal="center"/>
    </xf>
    <xf numFmtId="164" fontId="0" fillId="34" borderId="17" xfId="0" applyNumberFormat="1" applyFill="1" applyBorder="1" applyAlignment="1">
      <alignment horizontal="center"/>
    </xf>
    <xf numFmtId="164" fontId="28" fillId="34" borderId="18" xfId="0" applyNumberFormat="1" applyFont="1" applyFill="1" applyBorder="1" applyAlignment="1">
      <alignment horizontal="center"/>
    </xf>
    <xf numFmtId="164" fontId="28" fillId="34" borderId="19" xfId="0" applyNumberFormat="1" applyFont="1" applyFill="1" applyBorder="1" applyAlignment="1">
      <alignment horizontal="center"/>
    </xf>
    <xf numFmtId="164" fontId="0" fillId="0" borderId="0" xfId="0" applyNumberFormat="1" applyBorder="1" applyAlignment="1">
      <alignment horizontal="center"/>
    </xf>
    <xf numFmtId="0" fontId="0" fillId="0" borderId="0" xfId="0" applyAlignment="1">
      <alignment horizontal="left"/>
    </xf>
    <xf numFmtId="164" fontId="0" fillId="33" borderId="20" xfId="0" applyNumberFormat="1" applyFill="1" applyBorder="1" applyAlignment="1">
      <alignment horizontal="center"/>
    </xf>
    <xf numFmtId="164" fontId="0" fillId="33" borderId="21" xfId="0" applyNumberFormat="1" applyFill="1" applyBorder="1" applyAlignment="1">
      <alignment horizontal="center"/>
    </xf>
    <xf numFmtId="164" fontId="28" fillId="33" borderId="22" xfId="0" applyNumberFormat="1" applyFont="1" applyFill="1" applyBorder="1" applyAlignment="1">
      <alignment horizontal="center"/>
    </xf>
    <xf numFmtId="0" fontId="0" fillId="34" borderId="23" xfId="0" applyFill="1" applyBorder="1" applyAlignment="1">
      <alignment horizontal="center"/>
    </xf>
    <xf numFmtId="0" fontId="0" fillId="34" borderId="24" xfId="0" applyFill="1" applyBorder="1" applyAlignment="1">
      <alignment horizontal="center"/>
    </xf>
    <xf numFmtId="0" fontId="28" fillId="34" borderId="25" xfId="0" applyFont="1" applyFill="1" applyBorder="1" applyAlignment="1">
      <alignment horizontal="center"/>
    </xf>
    <xf numFmtId="0" fontId="0" fillId="35" borderId="26" xfId="0" applyFill="1" applyBorder="1" applyAlignment="1">
      <alignment horizontal="center"/>
    </xf>
    <xf numFmtId="164" fontId="0" fillId="35" borderId="26" xfId="0" applyNumberFormat="1" applyFill="1" applyBorder="1" applyAlignment="1">
      <alignment horizontal="center"/>
    </xf>
    <xf numFmtId="164" fontId="0" fillId="35" borderId="27" xfId="0" applyNumberFormat="1" applyFill="1" applyBorder="1" applyAlignment="1">
      <alignment horizontal="center"/>
    </xf>
    <xf numFmtId="0" fontId="0" fillId="35" borderId="27" xfId="0" applyFill="1" applyBorder="1" applyAlignment="1">
      <alignment horizontal="center"/>
    </xf>
    <xf numFmtId="164" fontId="28" fillId="33" borderId="28" xfId="0" applyNumberFormat="1" applyFont="1" applyFill="1" applyBorder="1" applyAlignment="1">
      <alignment horizontal="center"/>
    </xf>
    <xf numFmtId="0" fontId="28" fillId="35" borderId="29" xfId="0" applyFont="1" applyFill="1" applyBorder="1" applyAlignment="1">
      <alignment horizontal="center"/>
    </xf>
    <xf numFmtId="164" fontId="28" fillId="35" borderId="29" xfId="0" applyNumberFormat="1" applyFont="1" applyFill="1" applyBorder="1" applyAlignment="1">
      <alignment horizontal="center"/>
    </xf>
    <xf numFmtId="0" fontId="0" fillId="0" borderId="0" xfId="0" applyAlignment="1">
      <alignment horizontal="left"/>
    </xf>
    <xf numFmtId="0" fontId="0" fillId="0" borderId="0" xfId="0" applyFont="1" applyAlignment="1">
      <alignment/>
    </xf>
    <xf numFmtId="0" fontId="46" fillId="33" borderId="12" xfId="0" applyFont="1" applyFill="1" applyBorder="1" applyAlignment="1">
      <alignment horizontal="center"/>
    </xf>
    <xf numFmtId="0" fontId="46" fillId="33" borderId="22" xfId="0" applyFont="1" applyFill="1" applyBorder="1" applyAlignment="1">
      <alignment horizontal="center" wrapText="1"/>
    </xf>
    <xf numFmtId="0" fontId="46" fillId="35" borderId="29" xfId="0" applyFont="1" applyFill="1" applyBorder="1" applyAlignment="1">
      <alignment horizontal="center"/>
    </xf>
    <xf numFmtId="0" fontId="46" fillId="35" borderId="29" xfId="0" applyFont="1" applyFill="1" applyBorder="1" applyAlignment="1">
      <alignment horizontal="center" wrapText="1"/>
    </xf>
    <xf numFmtId="0" fontId="46" fillId="34" borderId="25" xfId="0" applyFont="1" applyFill="1" applyBorder="1" applyAlignment="1">
      <alignment horizontal="center"/>
    </xf>
    <xf numFmtId="0" fontId="46" fillId="34" borderId="18" xfId="0" applyFont="1" applyFill="1" applyBorder="1" applyAlignment="1">
      <alignment horizontal="center" wrapText="1"/>
    </xf>
    <xf numFmtId="0" fontId="47" fillId="0" borderId="0" xfId="0" applyFont="1" applyAlignment="1">
      <alignment horizontal="center" wrapText="1"/>
    </xf>
    <xf numFmtId="0" fontId="0" fillId="0" borderId="0" xfId="0" applyAlignment="1">
      <alignment horizontal="left"/>
    </xf>
    <xf numFmtId="0" fontId="40" fillId="0" borderId="0" xfId="0" applyFont="1" applyAlignment="1">
      <alignment horizontal="left"/>
    </xf>
    <xf numFmtId="0" fontId="48" fillId="29" borderId="30" xfId="0" applyFont="1" applyFill="1" applyBorder="1" applyAlignment="1">
      <alignment horizontal="center"/>
    </xf>
    <xf numFmtId="0" fontId="48" fillId="29" borderId="31" xfId="0" applyFont="1" applyFill="1" applyBorder="1" applyAlignment="1">
      <alignment horizontal="center"/>
    </xf>
    <xf numFmtId="0" fontId="48" fillId="29" borderId="32" xfId="0" applyFont="1" applyFill="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28" fillId="35" borderId="27" xfId="0" applyFont="1" applyFill="1" applyBorder="1" applyAlignment="1">
      <alignment horizontal="center"/>
    </xf>
    <xf numFmtId="0" fontId="28" fillId="34" borderId="23" xfId="0" applyFont="1" applyFill="1" applyBorder="1" applyAlignment="1">
      <alignment horizontal="center" wrapText="1"/>
    </xf>
    <xf numFmtId="0" fontId="28" fillId="34" borderId="16" xfId="0" applyFont="1" applyFill="1" applyBorder="1" applyAlignment="1">
      <alignment horizontal="center" wrapText="1"/>
    </xf>
    <xf numFmtId="0" fontId="0" fillId="0" borderId="0" xfId="0" applyFont="1" applyAlignment="1">
      <alignment horizontal="left" wrapText="1"/>
    </xf>
    <xf numFmtId="0" fontId="0" fillId="0" borderId="0" xfId="0" applyAlignment="1">
      <alignment horizontal="left" wrapText="1"/>
    </xf>
    <xf numFmtId="0" fontId="49" fillId="0" borderId="0" xfId="0" applyFont="1" applyAlignment="1">
      <alignment horizontal="left"/>
    </xf>
    <xf numFmtId="0" fontId="49" fillId="0" borderId="0" xfId="0" applyFont="1" applyFill="1" applyBorder="1" applyAlignment="1">
      <alignment horizontal="left" wrapText="1"/>
    </xf>
    <xf numFmtId="0" fontId="28" fillId="33" borderId="10" xfId="0" applyFont="1" applyFill="1" applyBorder="1" applyAlignment="1">
      <alignment horizontal="center" wrapText="1"/>
    </xf>
    <xf numFmtId="0" fontId="28" fillId="33" borderId="20" xfId="0" applyFont="1" applyFill="1" applyBorder="1" applyAlignment="1">
      <alignment horizontal="center" wrapText="1"/>
    </xf>
    <xf numFmtId="0" fontId="50" fillId="0" borderId="0" xfId="0" applyFont="1" applyAlignment="1">
      <alignment horizontal="center" wrapText="1"/>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a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zoomScalePageLayoutView="0" workbookViewId="0" topLeftCell="A1">
      <selection activeCell="Q21" sqref="Q21"/>
    </sheetView>
  </sheetViews>
  <sheetFormatPr defaultColWidth="9.140625" defaultRowHeight="15"/>
  <cols>
    <col min="1" max="1" width="21.421875" style="0" customWidth="1"/>
    <col min="2" max="4" width="8.7109375" style="0" customWidth="1"/>
    <col min="5" max="5" width="11.8515625" style="0" customWidth="1"/>
    <col min="6" max="7" width="8.7109375" style="0" customWidth="1"/>
    <col min="11" max="11" width="11.8515625" style="0" customWidth="1"/>
  </cols>
  <sheetData>
    <row r="1" spans="1:14" ht="18">
      <c r="A1" s="36" t="s">
        <v>10</v>
      </c>
      <c r="B1" s="36"/>
      <c r="C1" s="36"/>
      <c r="D1" s="36"/>
      <c r="E1" s="36"/>
      <c r="F1" s="36"/>
      <c r="G1" s="36"/>
      <c r="H1" s="36"/>
      <c r="I1" s="36"/>
      <c r="J1" s="36"/>
      <c r="K1" s="36"/>
      <c r="L1" s="36"/>
      <c r="M1" s="36"/>
      <c r="N1" s="36"/>
    </row>
    <row r="2" spans="1:14" ht="18">
      <c r="A2" s="54" t="s">
        <v>11</v>
      </c>
      <c r="B2" s="36"/>
      <c r="C2" s="36"/>
      <c r="D2" s="36"/>
      <c r="E2" s="36"/>
      <c r="F2" s="36"/>
      <c r="G2" s="36"/>
      <c r="H2" s="36"/>
      <c r="I2" s="36"/>
      <c r="J2" s="36"/>
      <c r="K2" s="36"/>
      <c r="L2" s="36"/>
      <c r="M2" s="36"/>
      <c r="N2" s="36"/>
    </row>
    <row r="3" spans="1:2" ht="16.5" thickBot="1">
      <c r="A3" s="1"/>
      <c r="B3" s="1"/>
    </row>
    <row r="4" spans="1:13" ht="16.5" thickBot="1">
      <c r="A4" s="42" t="s">
        <v>12</v>
      </c>
      <c r="B4" s="39" t="s">
        <v>8</v>
      </c>
      <c r="C4" s="40"/>
      <c r="D4" s="40"/>
      <c r="E4" s="40"/>
      <c r="F4" s="40"/>
      <c r="G4" s="41"/>
      <c r="H4" s="39" t="s">
        <v>9</v>
      </c>
      <c r="I4" s="40"/>
      <c r="J4" s="40"/>
      <c r="K4" s="40"/>
      <c r="L4" s="40"/>
      <c r="M4" s="41"/>
    </row>
    <row r="5" spans="1:13" ht="15.75" customHeight="1">
      <c r="A5" s="43"/>
      <c r="B5" s="52" t="s">
        <v>13</v>
      </c>
      <c r="C5" s="53"/>
      <c r="D5" s="45" t="s">
        <v>14</v>
      </c>
      <c r="E5" s="45"/>
      <c r="F5" s="46" t="s">
        <v>15</v>
      </c>
      <c r="G5" s="47"/>
      <c r="H5" s="52" t="s">
        <v>13</v>
      </c>
      <c r="I5" s="53"/>
      <c r="J5" s="45" t="s">
        <v>14</v>
      </c>
      <c r="K5" s="45"/>
      <c r="L5" s="46" t="s">
        <v>15</v>
      </c>
      <c r="M5" s="47"/>
    </row>
    <row r="6" spans="1:16" ht="45.75" thickBot="1">
      <c r="A6" s="44"/>
      <c r="B6" s="30" t="s">
        <v>23</v>
      </c>
      <c r="C6" s="31" t="s">
        <v>6</v>
      </c>
      <c r="D6" s="32" t="s">
        <v>23</v>
      </c>
      <c r="E6" s="33" t="s">
        <v>24</v>
      </c>
      <c r="F6" s="34" t="s">
        <v>23</v>
      </c>
      <c r="G6" s="35" t="s">
        <v>24</v>
      </c>
      <c r="H6" s="30" t="s">
        <v>23</v>
      </c>
      <c r="I6" s="31" t="s">
        <v>7</v>
      </c>
      <c r="J6" s="32" t="s">
        <v>23</v>
      </c>
      <c r="K6" s="33" t="s">
        <v>24</v>
      </c>
      <c r="L6" s="34" t="s">
        <v>23</v>
      </c>
      <c r="M6" s="35" t="s">
        <v>24</v>
      </c>
      <c r="P6" s="14"/>
    </row>
    <row r="7" spans="1:13" ht="18" customHeight="1">
      <c r="A7" s="6" t="s">
        <v>17</v>
      </c>
      <c r="B7" s="3">
        <v>425</v>
      </c>
      <c r="C7" s="15">
        <f>B7*100/B14</f>
        <v>35.475792988313856</v>
      </c>
      <c r="D7" s="24">
        <v>15</v>
      </c>
      <c r="E7" s="23">
        <f>D7*100/B7</f>
        <v>3.5294117647058822</v>
      </c>
      <c r="F7" s="18">
        <f>B7-D7</f>
        <v>410</v>
      </c>
      <c r="G7" s="9">
        <f>F7*100/B7</f>
        <v>96.47058823529412</v>
      </c>
      <c r="H7" s="3">
        <v>512</v>
      </c>
      <c r="I7" s="15">
        <f>H7*100/H14</f>
        <v>37.50915750915751</v>
      </c>
      <c r="J7" s="24">
        <v>6</v>
      </c>
      <c r="K7" s="23">
        <f>J7*100/H7</f>
        <v>1.171875</v>
      </c>
      <c r="L7" s="18">
        <f>H7-J7</f>
        <v>506</v>
      </c>
      <c r="M7" s="9">
        <f>L7*100/H7</f>
        <v>98.828125</v>
      </c>
    </row>
    <row r="8" spans="1:13" ht="15">
      <c r="A8" s="7" t="s">
        <v>18</v>
      </c>
      <c r="B8" s="4">
        <v>550</v>
      </c>
      <c r="C8" s="16">
        <f>B8*100/B14</f>
        <v>45.90984974958264</v>
      </c>
      <c r="D8" s="21">
        <v>17</v>
      </c>
      <c r="E8" s="22">
        <f aca="true" t="shared" si="0" ref="E8:E14">D8*100/B8</f>
        <v>3.090909090909091</v>
      </c>
      <c r="F8" s="19">
        <f aca="true" t="shared" si="1" ref="F8:F14">B8-D8</f>
        <v>533</v>
      </c>
      <c r="G8" s="10">
        <f aca="true" t="shared" si="2" ref="G8:G14">F8*100/B8</f>
        <v>96.9090909090909</v>
      </c>
      <c r="H8" s="4">
        <v>599</v>
      </c>
      <c r="I8" s="15">
        <f>H8*100/H14</f>
        <v>43.88278388278388</v>
      </c>
      <c r="J8" s="21">
        <v>14</v>
      </c>
      <c r="K8" s="22">
        <f aca="true" t="shared" si="3" ref="K8:K14">J8*100/H8</f>
        <v>2.337228714524207</v>
      </c>
      <c r="L8" s="19">
        <f aca="true" t="shared" si="4" ref="L8:L14">H8-J8</f>
        <v>585</v>
      </c>
      <c r="M8" s="9">
        <f aca="true" t="shared" si="5" ref="M8:M14">L8*100/H8</f>
        <v>97.6627712854758</v>
      </c>
    </row>
    <row r="9" spans="1:13" ht="15">
      <c r="A9" s="7" t="s">
        <v>19</v>
      </c>
      <c r="B9" s="4">
        <v>29</v>
      </c>
      <c r="C9" s="16">
        <f>B9*100/B14</f>
        <v>2.4207011686143574</v>
      </c>
      <c r="D9" s="21">
        <v>4</v>
      </c>
      <c r="E9" s="22">
        <f t="shared" si="0"/>
        <v>13.793103448275861</v>
      </c>
      <c r="F9" s="19">
        <f t="shared" si="1"/>
        <v>25</v>
      </c>
      <c r="G9" s="10">
        <f t="shared" si="2"/>
        <v>86.20689655172414</v>
      </c>
      <c r="H9" s="4">
        <v>44</v>
      </c>
      <c r="I9" s="15">
        <f>H9*100/H14</f>
        <v>3.2234432234432235</v>
      </c>
      <c r="J9" s="21">
        <v>3</v>
      </c>
      <c r="K9" s="22">
        <f t="shared" si="3"/>
        <v>6.818181818181818</v>
      </c>
      <c r="L9" s="19">
        <f t="shared" si="4"/>
        <v>41</v>
      </c>
      <c r="M9" s="9">
        <f t="shared" si="5"/>
        <v>93.18181818181819</v>
      </c>
    </row>
    <row r="10" spans="1:13" ht="15">
      <c r="A10" s="7" t="s">
        <v>0</v>
      </c>
      <c r="B10" s="4">
        <v>12</v>
      </c>
      <c r="C10" s="16">
        <f>B10*100/B14</f>
        <v>1.001669449081803</v>
      </c>
      <c r="D10" s="21">
        <v>0</v>
      </c>
      <c r="E10" s="22">
        <f t="shared" si="0"/>
        <v>0</v>
      </c>
      <c r="F10" s="19">
        <f t="shared" si="1"/>
        <v>12</v>
      </c>
      <c r="G10" s="10">
        <f t="shared" si="2"/>
        <v>100</v>
      </c>
      <c r="H10" s="4">
        <v>22</v>
      </c>
      <c r="I10" s="15">
        <f>H10*100/H14</f>
        <v>1.6117216117216118</v>
      </c>
      <c r="J10" s="21">
        <v>2</v>
      </c>
      <c r="K10" s="22">
        <f t="shared" si="3"/>
        <v>9.090909090909092</v>
      </c>
      <c r="L10" s="19">
        <f t="shared" si="4"/>
        <v>20</v>
      </c>
      <c r="M10" s="9">
        <f t="shared" si="5"/>
        <v>90.9090909090909</v>
      </c>
    </row>
    <row r="11" spans="1:13" ht="15">
      <c r="A11" s="7" t="s">
        <v>1</v>
      </c>
      <c r="B11" s="4">
        <v>156</v>
      </c>
      <c r="C11" s="16">
        <f>B11*100/B14</f>
        <v>13.021702838063439</v>
      </c>
      <c r="D11" s="21">
        <v>0</v>
      </c>
      <c r="E11" s="22">
        <f>D11*100/B11</f>
        <v>0</v>
      </c>
      <c r="F11" s="19">
        <f t="shared" si="1"/>
        <v>156</v>
      </c>
      <c r="G11" s="10">
        <f t="shared" si="2"/>
        <v>100</v>
      </c>
      <c r="H11" s="4">
        <v>165</v>
      </c>
      <c r="I11" s="15">
        <f>H11*100/H14</f>
        <v>12.087912087912088</v>
      </c>
      <c r="J11" s="21">
        <v>26</v>
      </c>
      <c r="K11" s="22">
        <f t="shared" si="3"/>
        <v>15.757575757575758</v>
      </c>
      <c r="L11" s="19">
        <f t="shared" si="4"/>
        <v>139</v>
      </c>
      <c r="M11" s="9">
        <f t="shared" si="5"/>
        <v>84.24242424242425</v>
      </c>
    </row>
    <row r="12" spans="1:13" ht="15">
      <c r="A12" s="7" t="s">
        <v>2</v>
      </c>
      <c r="B12" s="4">
        <v>22</v>
      </c>
      <c r="C12" s="16">
        <f>B12*100/B14</f>
        <v>1.8363939899833055</v>
      </c>
      <c r="D12" s="21">
        <v>0</v>
      </c>
      <c r="E12" s="22">
        <f t="shared" si="0"/>
        <v>0</v>
      </c>
      <c r="F12" s="19">
        <f t="shared" si="1"/>
        <v>22</v>
      </c>
      <c r="G12" s="10">
        <f t="shared" si="2"/>
        <v>100</v>
      </c>
      <c r="H12" s="4">
        <v>16</v>
      </c>
      <c r="I12" s="15">
        <f>H12*100/H14</f>
        <v>1.1721611721611722</v>
      </c>
      <c r="J12" s="21">
        <v>0</v>
      </c>
      <c r="K12" s="22">
        <f t="shared" si="3"/>
        <v>0</v>
      </c>
      <c r="L12" s="19">
        <f t="shared" si="4"/>
        <v>16</v>
      </c>
      <c r="M12" s="9">
        <f t="shared" si="5"/>
        <v>100</v>
      </c>
    </row>
    <row r="13" spans="1:13" ht="15">
      <c r="A13" s="7" t="s">
        <v>3</v>
      </c>
      <c r="B13" s="4">
        <v>4</v>
      </c>
      <c r="C13" s="16">
        <f>B13*100/B14</f>
        <v>0.333889816360601</v>
      </c>
      <c r="D13" s="21">
        <v>0</v>
      </c>
      <c r="E13" s="22">
        <f>D13*100/B13</f>
        <v>0</v>
      </c>
      <c r="F13" s="19">
        <f t="shared" si="1"/>
        <v>4</v>
      </c>
      <c r="G13" s="10">
        <f t="shared" si="2"/>
        <v>100</v>
      </c>
      <c r="H13" s="4">
        <v>7</v>
      </c>
      <c r="I13" s="15">
        <f>H13*100/H14</f>
        <v>0.5128205128205128</v>
      </c>
      <c r="J13" s="21">
        <v>0</v>
      </c>
      <c r="K13" s="22">
        <f t="shared" si="3"/>
        <v>0</v>
      </c>
      <c r="L13" s="19">
        <f t="shared" si="4"/>
        <v>7</v>
      </c>
      <c r="M13" s="9">
        <f t="shared" si="5"/>
        <v>100</v>
      </c>
    </row>
    <row r="14" spans="1:13" ht="15.75" thickBot="1">
      <c r="A14" s="8" t="s">
        <v>20</v>
      </c>
      <c r="B14" s="5">
        <f>SUM(B7:B13)</f>
        <v>1198</v>
      </c>
      <c r="C14" s="17">
        <f>B14*100/B14</f>
        <v>100</v>
      </c>
      <c r="D14" s="26">
        <f>SUM(D7:D13)</f>
        <v>36</v>
      </c>
      <c r="E14" s="27">
        <f t="shared" si="0"/>
        <v>3.005008347245409</v>
      </c>
      <c r="F14" s="20">
        <f t="shared" si="1"/>
        <v>1162</v>
      </c>
      <c r="G14" s="11">
        <f t="shared" si="2"/>
        <v>96.99499165275459</v>
      </c>
      <c r="H14" s="5">
        <f>SUM(H7:H13)</f>
        <v>1365</v>
      </c>
      <c r="I14" s="25">
        <f>H14*100/H14</f>
        <v>100</v>
      </c>
      <c r="J14" s="26">
        <f>SUM(J7:J13)</f>
        <v>51</v>
      </c>
      <c r="K14" s="27">
        <f t="shared" si="3"/>
        <v>3.7362637362637363</v>
      </c>
      <c r="L14" s="20">
        <f t="shared" si="4"/>
        <v>1314</v>
      </c>
      <c r="M14" s="12">
        <f t="shared" si="5"/>
        <v>96.26373626373626</v>
      </c>
    </row>
    <row r="15" spans="3:4" ht="15">
      <c r="C15" s="2"/>
      <c r="D15" s="2"/>
    </row>
    <row r="16" spans="1:13" ht="22.5" customHeight="1">
      <c r="A16" s="50" t="s">
        <v>26</v>
      </c>
      <c r="B16" s="50"/>
      <c r="C16" s="50"/>
      <c r="D16" s="50"/>
      <c r="E16" s="50"/>
      <c r="F16" s="50"/>
      <c r="G16" s="50"/>
      <c r="H16" s="50"/>
      <c r="I16" s="50"/>
      <c r="J16" s="50"/>
      <c r="K16" s="50"/>
      <c r="L16" s="50"/>
      <c r="M16" s="50"/>
    </row>
    <row r="17" spans="1:13" ht="15.75">
      <c r="A17" s="50" t="s">
        <v>16</v>
      </c>
      <c r="B17" s="50"/>
      <c r="C17" s="50"/>
      <c r="D17" s="50"/>
      <c r="E17" s="50"/>
      <c r="F17" s="50"/>
      <c r="G17" s="50"/>
      <c r="H17" s="50"/>
      <c r="I17" s="50"/>
      <c r="J17" s="50"/>
      <c r="K17" s="50"/>
      <c r="L17" s="50"/>
      <c r="M17" s="50"/>
    </row>
    <row r="18" spans="1:13" ht="15">
      <c r="A18" s="51" t="s">
        <v>25</v>
      </c>
      <c r="B18" s="49"/>
      <c r="C18" s="49"/>
      <c r="D18" s="49"/>
      <c r="E18" s="49"/>
      <c r="F18" s="49"/>
      <c r="G18" s="49"/>
      <c r="H18" s="49"/>
      <c r="I18" s="49"/>
      <c r="J18" s="49"/>
      <c r="K18" s="49"/>
      <c r="L18" s="49"/>
      <c r="M18" s="49"/>
    </row>
    <row r="19" spans="1:13" ht="15">
      <c r="A19" s="49"/>
      <c r="B19" s="49"/>
      <c r="C19" s="49"/>
      <c r="D19" s="49"/>
      <c r="E19" s="49"/>
      <c r="F19" s="49"/>
      <c r="G19" s="49"/>
      <c r="H19" s="49"/>
      <c r="I19" s="49"/>
      <c r="J19" s="49"/>
      <c r="K19" s="49"/>
      <c r="L19" s="49"/>
      <c r="M19" s="49"/>
    </row>
    <row r="20" spans="1:13" ht="15">
      <c r="A20" s="48" t="s">
        <v>21</v>
      </c>
      <c r="B20" s="48"/>
      <c r="C20" s="48"/>
      <c r="D20" s="48"/>
      <c r="E20" s="48"/>
      <c r="F20" s="48"/>
      <c r="G20" s="48"/>
      <c r="H20" s="48"/>
      <c r="I20" s="48"/>
      <c r="J20" s="48"/>
      <c r="K20" s="48"/>
      <c r="L20" s="48"/>
      <c r="M20" s="48"/>
    </row>
    <row r="21" spans="1:13" ht="15">
      <c r="A21" s="48"/>
      <c r="B21" s="48"/>
      <c r="C21" s="48"/>
      <c r="D21" s="48"/>
      <c r="E21" s="48"/>
      <c r="F21" s="48"/>
      <c r="G21" s="48"/>
      <c r="H21" s="48"/>
      <c r="I21" s="48"/>
      <c r="J21" s="48"/>
      <c r="K21" s="48"/>
      <c r="L21" s="48"/>
      <c r="M21" s="48"/>
    </row>
    <row r="22" spans="1:13" s="29" customFormat="1" ht="15">
      <c r="A22" s="49" t="s">
        <v>22</v>
      </c>
      <c r="B22" s="49"/>
      <c r="C22" s="49"/>
      <c r="D22" s="49"/>
      <c r="E22" s="49"/>
      <c r="F22" s="49"/>
      <c r="G22" s="49"/>
      <c r="H22" s="49"/>
      <c r="I22" s="49"/>
      <c r="J22" s="49"/>
      <c r="K22" s="49"/>
      <c r="L22" s="49"/>
      <c r="M22" s="49"/>
    </row>
    <row r="23" spans="1:13" ht="15">
      <c r="A23" s="49"/>
      <c r="B23" s="49"/>
      <c r="C23" s="49"/>
      <c r="D23" s="49"/>
      <c r="E23" s="49"/>
      <c r="F23" s="49"/>
      <c r="G23" s="49"/>
      <c r="H23" s="49"/>
      <c r="I23" s="49"/>
      <c r="J23" s="49"/>
      <c r="K23" s="49"/>
      <c r="L23" s="49"/>
      <c r="M23" s="49"/>
    </row>
    <row r="24" spans="1:13" ht="15">
      <c r="A24" s="28"/>
      <c r="B24" s="28"/>
      <c r="C24" s="28"/>
      <c r="D24" s="28"/>
      <c r="E24" s="28"/>
      <c r="F24" s="28"/>
      <c r="G24" s="28"/>
      <c r="H24" s="28"/>
      <c r="I24" s="28"/>
      <c r="J24" s="28"/>
      <c r="K24" s="28"/>
      <c r="L24" s="28"/>
      <c r="M24" s="28"/>
    </row>
    <row r="25" spans="1:13" ht="15">
      <c r="A25" s="37"/>
      <c r="B25" s="37"/>
      <c r="C25" s="37"/>
      <c r="D25" s="37"/>
      <c r="E25" s="37"/>
      <c r="F25" s="37"/>
      <c r="G25" s="37"/>
      <c r="H25" s="37"/>
      <c r="I25" s="37"/>
      <c r="J25" s="37"/>
      <c r="K25" s="37"/>
      <c r="L25" s="37"/>
      <c r="M25" s="37"/>
    </row>
    <row r="26" spans="1:13" ht="15">
      <c r="A26" s="37"/>
      <c r="B26" s="37"/>
      <c r="C26" s="37"/>
      <c r="D26" s="37"/>
      <c r="E26" s="37"/>
      <c r="F26" s="37"/>
      <c r="G26" s="37"/>
      <c r="H26" s="37"/>
      <c r="I26" s="37"/>
      <c r="J26" s="37"/>
      <c r="K26" s="37"/>
      <c r="L26" s="37"/>
      <c r="M26" s="37"/>
    </row>
    <row r="27" spans="3:8" ht="15">
      <c r="C27" s="2"/>
      <c r="D27" s="2"/>
      <c r="H27" s="13"/>
    </row>
    <row r="28" spans="3:4" ht="15">
      <c r="C28" s="2"/>
      <c r="D28" s="2"/>
    </row>
    <row r="29" spans="1:13" ht="15">
      <c r="A29" s="37"/>
      <c r="B29" s="37"/>
      <c r="C29" s="37"/>
      <c r="D29" s="37"/>
      <c r="E29" s="37"/>
      <c r="F29" s="37"/>
      <c r="G29" s="37"/>
      <c r="H29" s="37"/>
      <c r="I29" s="37"/>
      <c r="J29" s="37"/>
      <c r="K29" s="37"/>
      <c r="L29" s="37"/>
      <c r="M29" s="37"/>
    </row>
    <row r="30" spans="1:13" ht="15">
      <c r="A30" s="37"/>
      <c r="B30" s="37"/>
      <c r="C30" s="37"/>
      <c r="D30" s="37"/>
      <c r="E30" s="37"/>
      <c r="F30" s="37"/>
      <c r="G30" s="37"/>
      <c r="H30" s="37"/>
      <c r="I30" s="37"/>
      <c r="J30" s="37"/>
      <c r="K30" s="37"/>
      <c r="L30" s="37"/>
      <c r="M30" s="37"/>
    </row>
    <row r="32" spans="1:13" ht="15">
      <c r="A32" s="38" t="s">
        <v>4</v>
      </c>
      <c r="B32" s="38"/>
      <c r="C32" s="38"/>
      <c r="D32" s="38"/>
      <c r="E32" s="38"/>
      <c r="F32" s="38"/>
      <c r="G32" s="38"/>
      <c r="H32" s="38"/>
      <c r="I32" s="38"/>
      <c r="J32" s="38"/>
      <c r="K32" s="38"/>
      <c r="L32" s="38"/>
      <c r="M32" s="38"/>
    </row>
    <row r="33" spans="1:13" ht="15">
      <c r="A33" s="37"/>
      <c r="B33" s="37"/>
      <c r="C33" s="37"/>
      <c r="D33" s="37"/>
      <c r="E33" s="37"/>
      <c r="F33" s="37"/>
      <c r="G33" s="37"/>
      <c r="H33" s="37"/>
      <c r="I33" s="37"/>
      <c r="J33" s="37"/>
      <c r="K33" s="37"/>
      <c r="L33" s="37"/>
      <c r="M33" s="37"/>
    </row>
    <row r="35" spans="1:13" ht="15">
      <c r="A35" s="37" t="s">
        <v>5</v>
      </c>
      <c r="B35" s="37"/>
      <c r="C35" s="37"/>
      <c r="D35" s="37"/>
      <c r="E35" s="37"/>
      <c r="F35" s="37"/>
      <c r="G35" s="37"/>
      <c r="H35" s="37"/>
      <c r="I35" s="37"/>
      <c r="J35" s="37"/>
      <c r="K35" s="37"/>
      <c r="L35" s="37"/>
      <c r="M35" s="37"/>
    </row>
  </sheetData>
  <sheetProtection/>
  <mergeCells count="23">
    <mergeCell ref="A17:M17"/>
    <mergeCell ref="A18:M19"/>
    <mergeCell ref="A16:M16"/>
    <mergeCell ref="B5:C5"/>
    <mergeCell ref="D5:E5"/>
    <mergeCell ref="F5:G5"/>
    <mergeCell ref="H5:I5"/>
    <mergeCell ref="A29:M29"/>
    <mergeCell ref="A30:M30"/>
    <mergeCell ref="A25:M25"/>
    <mergeCell ref="A26:M26"/>
    <mergeCell ref="A20:M21"/>
    <mergeCell ref="A22:M23"/>
    <mergeCell ref="A1:N1"/>
    <mergeCell ref="A2:N2"/>
    <mergeCell ref="A35:M35"/>
    <mergeCell ref="A32:M32"/>
    <mergeCell ref="A33:M33"/>
    <mergeCell ref="B4:G4"/>
    <mergeCell ref="H4:M4"/>
    <mergeCell ref="A4:A6"/>
    <mergeCell ref="J5:K5"/>
    <mergeCell ref="L5:M5"/>
  </mergeCells>
  <printOptions/>
  <pageMargins left="0.7" right="0.7" top="0.787401575" bottom="0.787401575" header="0.3" footer="0.3"/>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Macháčková Věra , Ing.</dc:creator>
  <cp:keywords/>
  <dc:description/>
  <cp:lastModifiedBy>otichota</cp:lastModifiedBy>
  <cp:lastPrinted>2012-01-16T12:51:52Z</cp:lastPrinted>
  <dcterms:created xsi:type="dcterms:W3CDTF">2011-06-20T06:56:00Z</dcterms:created>
  <dcterms:modified xsi:type="dcterms:W3CDTF">2014-07-28T09:57:26Z</dcterms:modified>
  <cp:category/>
  <cp:version/>
  <cp:contentType/>
  <cp:contentStatus/>
</cp:coreProperties>
</file>