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ec 12" sheetId="1" r:id="rId1"/>
  </sheets>
  <definedNames>
    <definedName name="_xlnm.Print_Area" localSheetId="0">'červenec 12'!$A$1:$G$53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<sst xmlns="http://schemas.openxmlformats.org/spreadsheetml/2006/main" count="57" uniqueCount="31">
  <si>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</si>
  <si>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</si>
  <si>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</si>
  <si>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</si>
  <si>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</si>
  <si>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</si>
  <si>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</si>
  <si>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</si>
  <si>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</si>
  <si>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</si>
  <si>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</si>
  <si>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</si>
  <si>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</si>
  <si>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</si>
  <si>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</si>
  <si>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</si>
  <si>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</si>
  <si>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</si>
  <si>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</si>
  <si>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</si>
  <si>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</si>
  <si>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</si>
  <si>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</si>
  <si>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</si>
  <si>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</si>
  <si>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</si>
  <si>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</si>
  <si>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Monitoring a sledování jakosti pohonných hmot červenec 2014</t>
  </si>
  <si>
    <t>Odebrané pohonné hmoty dle druhů červenec 2014</t>
  </si>
  <si>
    <t>Odebrané pohonné hmoty dle druhů červenec 2014 (dělení dle vyhlášky č. 133/2010 Sb.)</t>
  </si>
  <si>
    <t>Odebrané benziny dle druhů červenec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</si>
</sst>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34">
      <selection activeCell="B18" sqref="B18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3">
        <v>84</v>
      </c>
      <c r="C5" s="27">
        <f>B5*100/B15</f>
        <v>37.83783783783784</v>
      </c>
      <c r="D5" s="73">
        <v>0</v>
      </c>
      <c r="E5" s="53">
        <f aca="true" t="shared" si="0" ref="E5:E15">D5*100/B5</f>
        <v>0</v>
      </c>
      <c r="F5" s="17">
        <f>B5-D5</f>
        <v>84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3">
        <v>1</v>
      </c>
      <c r="C6" s="27">
        <f>B6*100/B15</f>
        <v>0.45045045045045046</v>
      </c>
      <c r="D6" s="73">
        <v>0</v>
      </c>
      <c r="E6" s="53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3">
        <v>0</v>
      </c>
      <c r="C7" s="27">
        <f>B7*100/B15</f>
        <v>0</v>
      </c>
      <c r="D7" s="73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3">
        <v>2</v>
      </c>
      <c r="C8" s="27">
        <f>B8*100/B15</f>
        <v>0.9009009009009009</v>
      </c>
      <c r="D8" s="73">
        <v>0</v>
      </c>
      <c r="E8" s="53">
        <f t="shared" si="0"/>
        <v>0</v>
      </c>
      <c r="F8" s="17">
        <f>B8-D8</f>
        <v>2</v>
      </c>
      <c r="G8" s="19">
        <f t="shared" si="1"/>
        <v>100</v>
      </c>
      <c r="H8" s="22"/>
    </row>
    <row r="9" spans="1:8" ht="12.75">
      <c r="A9" s="24" t="s">
        <v>8</v>
      </c>
      <c r="B9" s="73">
        <v>104</v>
      </c>
      <c r="C9" s="27">
        <f>B9*100/B15</f>
        <v>46.846846846846844</v>
      </c>
      <c r="D9" s="73">
        <v>2</v>
      </c>
      <c r="E9" s="53">
        <f t="shared" si="0"/>
        <v>1.9230769230769231</v>
      </c>
      <c r="F9" s="17">
        <f t="shared" si="2"/>
        <v>102</v>
      </c>
      <c r="G9" s="19">
        <f t="shared" si="1"/>
        <v>98.07692307692308</v>
      </c>
      <c r="H9" s="22"/>
    </row>
    <row r="10" spans="1:8" ht="12.75">
      <c r="A10" s="24" t="s">
        <v>23</v>
      </c>
      <c r="B10" s="73">
        <v>2</v>
      </c>
      <c r="C10" s="27">
        <f>B10*100/B15</f>
        <v>0.9009009009009009</v>
      </c>
      <c r="D10" s="73">
        <v>0</v>
      </c>
      <c r="E10" s="53">
        <f t="shared" si="0"/>
        <v>0</v>
      </c>
      <c r="F10" s="17">
        <f t="shared" si="2"/>
        <v>2</v>
      </c>
      <c r="G10" s="19">
        <f>F10*100/B10</f>
        <v>100</v>
      </c>
      <c r="H10" s="22"/>
    </row>
    <row r="11" spans="1:8" ht="12.75">
      <c r="A11" s="39" t="s">
        <v>20</v>
      </c>
      <c r="B11" s="74">
        <v>0</v>
      </c>
      <c r="C11" s="41">
        <f>B11*100/B15</f>
        <v>0</v>
      </c>
      <c r="D11" s="73">
        <v>0</v>
      </c>
      <c r="E11" s="53">
        <v>0</v>
      </c>
      <c r="F11" s="17">
        <f t="shared" si="2"/>
        <v>0</v>
      </c>
      <c r="G11" s="19">
        <v>0</v>
      </c>
      <c r="H11" s="22"/>
    </row>
    <row r="12" spans="1:8" ht="12.75">
      <c r="A12" s="39" t="s">
        <v>19</v>
      </c>
      <c r="B12" s="74">
        <v>24</v>
      </c>
      <c r="C12" s="41">
        <f>B12*100/B15</f>
        <v>10.81081081081081</v>
      </c>
      <c r="D12" s="73">
        <v>0</v>
      </c>
      <c r="E12" s="53">
        <f t="shared" si="0"/>
        <v>0</v>
      </c>
      <c r="F12" s="17">
        <f t="shared" si="2"/>
        <v>24</v>
      </c>
      <c r="G12" s="19">
        <f t="shared" si="1"/>
        <v>100</v>
      </c>
      <c r="H12" s="22"/>
    </row>
    <row r="13" spans="1:8" ht="12.75">
      <c r="A13" s="39" t="s">
        <v>21</v>
      </c>
      <c r="B13" s="74">
        <v>4</v>
      </c>
      <c r="C13" s="41">
        <f>B13*100/B15</f>
        <v>1.8018018018018018</v>
      </c>
      <c r="D13" s="73">
        <v>0</v>
      </c>
      <c r="E13" s="53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22</v>
      </c>
      <c r="B14" s="74">
        <v>1</v>
      </c>
      <c r="C14" s="41">
        <f>B14*100/B15</f>
        <v>0.45045045045045046</v>
      </c>
      <c r="D14" s="73">
        <v>0</v>
      </c>
      <c r="E14" s="53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222</v>
      </c>
      <c r="C15" s="28">
        <f>SUM(C5:C14)</f>
        <v>100</v>
      </c>
      <c r="D15" s="11">
        <f>SUM(D5:D14)</f>
        <v>2</v>
      </c>
      <c r="E15" s="57">
        <f t="shared" si="0"/>
        <v>0.9009009009009009</v>
      </c>
      <c r="F15" s="11">
        <f t="shared" si="2"/>
        <v>220</v>
      </c>
      <c r="G15" s="55">
        <f>F15*100/B15</f>
        <v>99.09909909909909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87</v>
      </c>
      <c r="C19" s="53">
        <f>B19*100/B26</f>
        <v>39.189189189189186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87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104</v>
      </c>
      <c r="C20" s="63">
        <f>B20*100/B26</f>
        <v>46.846846846846844</v>
      </c>
      <c r="D20" s="17">
        <f aca="true" t="shared" si="7" ref="D20:D25">D9</f>
        <v>2</v>
      </c>
      <c r="E20" s="18">
        <f t="shared" si="3"/>
        <v>1.9230769230769231</v>
      </c>
      <c r="F20" s="17">
        <f t="shared" si="4"/>
        <v>102</v>
      </c>
      <c r="G20" s="19">
        <f t="shared" si="5"/>
        <v>98.07692307692308</v>
      </c>
      <c r="H20" s="22"/>
    </row>
    <row r="21" spans="1:8" ht="12.75">
      <c r="A21" s="24" t="s">
        <v>13</v>
      </c>
      <c r="B21" s="17">
        <f t="shared" si="6"/>
        <v>2</v>
      </c>
      <c r="C21" s="63">
        <f>B21*100/B26</f>
        <v>0.9009009009009009</v>
      </c>
      <c r="D21" s="17">
        <f t="shared" si="7"/>
        <v>0</v>
      </c>
      <c r="E21" s="18">
        <f t="shared" si="3"/>
        <v>0</v>
      </c>
      <c r="F21" s="17">
        <f t="shared" si="4"/>
        <v>2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0</v>
      </c>
      <c r="C22" s="63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19</v>
      </c>
      <c r="B23" s="40">
        <f>B12</f>
        <v>24</v>
      </c>
      <c r="C23" s="53">
        <f>B23*100/B26</f>
        <v>10.81081081081081</v>
      </c>
      <c r="D23" s="17">
        <f t="shared" si="7"/>
        <v>0</v>
      </c>
      <c r="E23" s="43">
        <f t="shared" si="3"/>
        <v>0</v>
      </c>
      <c r="F23" s="44">
        <f t="shared" si="4"/>
        <v>24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4</v>
      </c>
      <c r="C24" s="53">
        <f>B24*100/B26</f>
        <v>1.8018018018018018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3">
        <f>B25*100/B26</f>
        <v>0.45045045045045046</v>
      </c>
      <c r="D25" s="17">
        <f t="shared" si="7"/>
        <v>0</v>
      </c>
      <c r="E25" s="18">
        <f t="shared" si="3"/>
        <v>0</v>
      </c>
      <c r="F25" s="44">
        <f t="shared" si="4"/>
        <v>1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222</v>
      </c>
      <c r="C26" s="54">
        <f>SUM(C19:C25)</f>
        <v>99.99999999999999</v>
      </c>
      <c r="D26" s="11">
        <f>SUM(D19:D25)</f>
        <v>2</v>
      </c>
      <c r="E26" s="56">
        <f t="shared" si="3"/>
        <v>0.9009009009009009</v>
      </c>
      <c r="F26" s="11">
        <f t="shared" si="4"/>
        <v>220</v>
      </c>
      <c r="G26" s="55">
        <f t="shared" si="5"/>
        <v>99.09909909909909</v>
      </c>
    </row>
    <row r="27" ht="13.5" thickBot="1"/>
    <row r="28" spans="1:8" ht="12.75">
      <c r="A28" s="75" t="s">
        <v>30</v>
      </c>
      <c r="B28" s="76"/>
      <c r="C28" s="76"/>
      <c r="D28" s="76"/>
      <c r="E28" s="76"/>
      <c r="F28" s="76"/>
      <c r="G28" s="77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84</v>
      </c>
      <c r="C30" s="27">
        <f>B30*100/B34</f>
        <v>96.55172413793103</v>
      </c>
      <c r="D30" s="17">
        <f>D5</f>
        <v>0</v>
      </c>
      <c r="E30" s="53">
        <f>D30*100/B30</f>
        <v>0</v>
      </c>
      <c r="F30" s="17">
        <f>B30-D30</f>
        <v>84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1.1494252873563218</v>
      </c>
      <c r="D31" s="17">
        <f>D6</f>
        <v>0</v>
      </c>
      <c r="E31" s="53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2</v>
      </c>
      <c r="C33" s="27">
        <f>B33*100/B34</f>
        <v>2.2988505747126435</v>
      </c>
      <c r="D33" s="17">
        <v>0</v>
      </c>
      <c r="E33" s="53">
        <f>D33*100/B33</f>
        <v>0</v>
      </c>
      <c r="F33" s="17">
        <f>B33-D33</f>
        <v>2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87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87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8" t="s">
        <v>14</v>
      </c>
      <c r="B39" s="79"/>
      <c r="C39" s="79"/>
      <c r="D39" s="79"/>
      <c r="E39" s="80"/>
    </row>
    <row r="40" spans="1:5" ht="64.5" thickBot="1">
      <c r="A40" s="60" t="s">
        <v>15</v>
      </c>
      <c r="B40" s="81" t="s">
        <v>16</v>
      </c>
      <c r="C40" s="82"/>
      <c r="D40" s="65" t="s">
        <v>26</v>
      </c>
      <c r="E40" s="66" t="s">
        <v>17</v>
      </c>
    </row>
    <row r="41" spans="1:5" ht="12.75" customHeight="1">
      <c r="A41" s="64" t="s">
        <v>24</v>
      </c>
      <c r="B41" s="68" t="s">
        <v>25</v>
      </c>
      <c r="C41" s="67"/>
      <c r="D41" s="61">
        <v>2</v>
      </c>
      <c r="E41" s="59">
        <f>D41*100/B20</f>
        <v>1.9230769230769231</v>
      </c>
    </row>
    <row r="42" spans="1:5" ht="13.5" thickBot="1">
      <c r="A42" s="69"/>
      <c r="B42" s="70"/>
      <c r="C42" s="71"/>
      <c r="D42" s="72"/>
      <c r="E42" s="62"/>
    </row>
  </sheetData>
  <sheetProtection/>
  <mergeCells count="3"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2014-08-07T06:59:56Z</cp:lastPrinted>
  <dcterms:created xsi:type="dcterms:W3CDTF">1997-01-24T11:07:25Z</dcterms:created>
  <dcterms:modified xsi:type="dcterms:W3CDTF">2014-08-07T07:00:04Z</dcterms:modified>
  <cp:category/>
  <cp:version/>
  <cp:contentType/>
  <cp:contentStatus/>
</cp:coreProperties>
</file>