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rpen 12" sheetId="1" r:id="rId1"/>
  </sheets>
  <definedNames>
    <definedName name="_xlnm.Print_Area" localSheetId="0">'srpen 12'!$A$1:$G$54</definedName>
  </definedNames>
  <calcPr fullCalcOnLoad="1"/>
</workbook>
</file>

<file path=xl/sharedStrings.xml><?xml version="1.0" encoding="utf-8"?>
<sst xmlns="http://schemas.openxmlformats.org/spreadsheetml/2006/main" count="58" uniqueCount="31">
  <si>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</si>
  <si>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</si>
  <si>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</si>
  <si>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</si>
  <si>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</si>
  <si>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</si>
  <si>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</si>
  <si>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</si>
  <si>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</si>
  <si>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</si>
  <si>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</si>
  <si>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</si>
  <si>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</si>
  <si>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</si>
  <si>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</si>
  <si>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</si>
  <si>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</si>
  <si>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</si>
  <si>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</si>
  <si>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</si>
  <si>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</si>
  <si>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</si>
  <si>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</si>
  <si>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</si>
  <si>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obsah síry</t>
  </si>
  <si>
    <t>OČMM</t>
  </si>
  <si>
    <t xml:space="preserve"> počet nevyhovujících jakostních ukazatelů </t>
  </si>
  <si>
    <t>Monitoring a sledování jakosti pohonných hmot srpen 2014</t>
  </si>
  <si>
    <t>Odebrané pohonné hmoty dle druhů srpen 2014</t>
  </si>
  <si>
    <t>Odebrané pohonné hmoty dle druhů srpen 2014 (dělení dle vyhlášky č. 133/2010 Sb.)</t>
  </si>
  <si>
    <t>Odebrané benziny dle druhů srpen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</si>
</sst>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zoomScaleSheetLayoutView="100" workbookViewId="0" topLeftCell="A22">
      <selection activeCell="F39" sqref="F39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4">
        <v>69</v>
      </c>
      <c r="C5" s="27">
        <f>B5*100/B15</f>
        <v>33.99014778325123</v>
      </c>
      <c r="D5" s="74">
        <v>0</v>
      </c>
      <c r="E5" s="54">
        <f aca="true" t="shared" si="0" ref="E5:E15">D5*100/B5</f>
        <v>0</v>
      </c>
      <c r="F5" s="17">
        <f>B5-D5</f>
        <v>69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4">
        <v>0</v>
      </c>
      <c r="C6" s="27">
        <f>B6*100/B15</f>
        <v>0</v>
      </c>
      <c r="D6" s="74">
        <v>0</v>
      </c>
      <c r="E6" s="54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74">
        <v>0</v>
      </c>
      <c r="C7" s="27">
        <f>B7*100/B15</f>
        <v>0</v>
      </c>
      <c r="D7" s="74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4">
        <v>5</v>
      </c>
      <c r="C8" s="27">
        <f>B8*100/B15</f>
        <v>2.4630541871921183</v>
      </c>
      <c r="D8" s="74">
        <v>0</v>
      </c>
      <c r="E8" s="54">
        <f t="shared" si="0"/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74">
        <v>90</v>
      </c>
      <c r="C9" s="27">
        <f>B9*100/B15</f>
        <v>44.33497536945813</v>
      </c>
      <c r="D9" s="74">
        <v>0</v>
      </c>
      <c r="E9" s="54">
        <f t="shared" si="0"/>
        <v>0</v>
      </c>
      <c r="F9" s="17">
        <f t="shared" si="2"/>
        <v>90</v>
      </c>
      <c r="G9" s="19">
        <f t="shared" si="1"/>
        <v>100</v>
      </c>
      <c r="H9" s="22"/>
    </row>
    <row r="10" spans="1:8" ht="12.75">
      <c r="A10" s="24" t="s">
        <v>23</v>
      </c>
      <c r="B10" s="74">
        <v>8</v>
      </c>
      <c r="C10" s="27">
        <f>B10*100/B15</f>
        <v>3.9408866995073892</v>
      </c>
      <c r="D10" s="74">
        <v>0</v>
      </c>
      <c r="E10" s="54">
        <f t="shared" si="0"/>
        <v>0</v>
      </c>
      <c r="F10" s="17">
        <f t="shared" si="2"/>
        <v>8</v>
      </c>
      <c r="G10" s="19">
        <f>F10*100/B10</f>
        <v>100</v>
      </c>
      <c r="H10" s="22"/>
    </row>
    <row r="11" spans="1:8" ht="12.75">
      <c r="A11" s="39" t="s">
        <v>20</v>
      </c>
      <c r="B11" s="75">
        <v>2</v>
      </c>
      <c r="C11" s="41">
        <f>B11*100/B15</f>
        <v>0.9852216748768473</v>
      </c>
      <c r="D11" s="74">
        <v>0</v>
      </c>
      <c r="E11" s="54">
        <f t="shared" si="0"/>
        <v>0</v>
      </c>
      <c r="F11" s="17">
        <f t="shared" si="2"/>
        <v>2</v>
      </c>
      <c r="G11" s="19">
        <f t="shared" si="1"/>
        <v>100</v>
      </c>
      <c r="H11" s="22"/>
    </row>
    <row r="12" spans="1:8" ht="12.75">
      <c r="A12" s="39" t="s">
        <v>19</v>
      </c>
      <c r="B12" s="75">
        <v>24</v>
      </c>
      <c r="C12" s="41">
        <f>B12*100/B15</f>
        <v>11.822660098522167</v>
      </c>
      <c r="D12" s="74">
        <v>3</v>
      </c>
      <c r="E12" s="54">
        <f t="shared" si="0"/>
        <v>12.5</v>
      </c>
      <c r="F12" s="17">
        <f t="shared" si="2"/>
        <v>21</v>
      </c>
      <c r="G12" s="19">
        <f t="shared" si="1"/>
        <v>87.5</v>
      </c>
      <c r="H12" s="22"/>
    </row>
    <row r="13" spans="1:8" ht="12.75">
      <c r="A13" s="39" t="s">
        <v>21</v>
      </c>
      <c r="B13" s="75">
        <v>3</v>
      </c>
      <c r="C13" s="41">
        <f>B13*100/B15</f>
        <v>1.477832512315271</v>
      </c>
      <c r="D13" s="74">
        <v>0</v>
      </c>
      <c r="E13" s="54">
        <f t="shared" si="0"/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22</v>
      </c>
      <c r="B14" s="75">
        <v>2</v>
      </c>
      <c r="C14" s="41">
        <f>B14*100/B15</f>
        <v>0.9852216748768473</v>
      </c>
      <c r="D14" s="74">
        <v>0</v>
      </c>
      <c r="E14" s="54">
        <f t="shared" si="0"/>
        <v>0</v>
      </c>
      <c r="F14" s="40">
        <f>B14-D14</f>
        <v>2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203</v>
      </c>
      <c r="C15" s="28">
        <f>SUM(C5:C14)</f>
        <v>100.00000000000001</v>
      </c>
      <c r="D15" s="11">
        <f>SUM(D5:D14)</f>
        <v>3</v>
      </c>
      <c r="E15" s="58">
        <f t="shared" si="0"/>
        <v>1.477832512315271</v>
      </c>
      <c r="F15" s="11">
        <f t="shared" si="2"/>
        <v>200</v>
      </c>
      <c r="G15" s="56">
        <f>F15*100/B15</f>
        <v>98.52216748768473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74</v>
      </c>
      <c r="C19" s="54">
        <f>B19*100/B26</f>
        <v>36.45320197044335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74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90</v>
      </c>
      <c r="C20" s="65">
        <f>B20*100/B26</f>
        <v>44.33497536945813</v>
      </c>
      <c r="D20" s="17">
        <f aca="true" t="shared" si="7" ref="D20:D25">D9</f>
        <v>0</v>
      </c>
      <c r="E20" s="18">
        <f t="shared" si="3"/>
        <v>0</v>
      </c>
      <c r="F20" s="17">
        <f t="shared" si="4"/>
        <v>90</v>
      </c>
      <c r="G20" s="19">
        <f t="shared" si="5"/>
        <v>100</v>
      </c>
      <c r="H20" s="22"/>
    </row>
    <row r="21" spans="1:8" ht="12.75">
      <c r="A21" s="24" t="s">
        <v>13</v>
      </c>
      <c r="B21" s="17">
        <f t="shared" si="6"/>
        <v>8</v>
      </c>
      <c r="C21" s="65">
        <f>B21*100/B26</f>
        <v>3.9408866995073892</v>
      </c>
      <c r="D21" s="17">
        <f t="shared" si="7"/>
        <v>0</v>
      </c>
      <c r="E21" s="18">
        <f t="shared" si="3"/>
        <v>0</v>
      </c>
      <c r="F21" s="17">
        <f t="shared" si="4"/>
        <v>8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2</v>
      </c>
      <c r="C22" s="65">
        <f>B22*100/B26</f>
        <v>0.9852216748768473</v>
      </c>
      <c r="D22" s="17">
        <f t="shared" si="7"/>
        <v>0</v>
      </c>
      <c r="E22" s="18">
        <f t="shared" si="3"/>
        <v>0</v>
      </c>
      <c r="F22" s="17">
        <f t="shared" si="4"/>
        <v>2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24</v>
      </c>
      <c r="C23" s="54">
        <f>B23*100/B26</f>
        <v>11.822660098522167</v>
      </c>
      <c r="D23" s="17">
        <f t="shared" si="7"/>
        <v>3</v>
      </c>
      <c r="E23" s="43">
        <f t="shared" si="3"/>
        <v>12.5</v>
      </c>
      <c r="F23" s="44">
        <f t="shared" si="4"/>
        <v>21</v>
      </c>
      <c r="G23" s="42">
        <f t="shared" si="5"/>
        <v>87.5</v>
      </c>
      <c r="H23" s="22"/>
    </row>
    <row r="24" spans="1:8" ht="12.75">
      <c r="A24" s="39" t="s">
        <v>21</v>
      </c>
      <c r="B24" s="40">
        <f t="shared" si="6"/>
        <v>3</v>
      </c>
      <c r="C24" s="54">
        <f>B24*100/B26</f>
        <v>1.477832512315271</v>
      </c>
      <c r="D24" s="17">
        <f t="shared" si="7"/>
        <v>0</v>
      </c>
      <c r="E24" s="18">
        <f t="shared" si="3"/>
        <v>0</v>
      </c>
      <c r="F24" s="44">
        <f t="shared" si="4"/>
        <v>3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2</v>
      </c>
      <c r="C25" s="54">
        <f>B25*100/B26</f>
        <v>0.9852216748768473</v>
      </c>
      <c r="D25" s="17">
        <f t="shared" si="7"/>
        <v>0</v>
      </c>
      <c r="E25" s="18">
        <f t="shared" si="3"/>
        <v>0</v>
      </c>
      <c r="F25" s="44">
        <f t="shared" si="4"/>
        <v>2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203</v>
      </c>
      <c r="C26" s="55">
        <f>SUM(C19:C25)</f>
        <v>100.00000000000001</v>
      </c>
      <c r="D26" s="11">
        <f>SUM(D19:D25)</f>
        <v>3</v>
      </c>
      <c r="E26" s="57">
        <f t="shared" si="3"/>
        <v>1.477832512315271</v>
      </c>
      <c r="F26" s="11">
        <f t="shared" si="4"/>
        <v>200</v>
      </c>
      <c r="G26" s="56">
        <f t="shared" si="5"/>
        <v>98.52216748768473</v>
      </c>
    </row>
    <row r="27" ht="13.5" thickBot="1"/>
    <row r="28" spans="1:8" ht="12.75">
      <c r="A28" s="79" t="s">
        <v>30</v>
      </c>
      <c r="B28" s="80"/>
      <c r="C28" s="80"/>
      <c r="D28" s="80"/>
      <c r="E28" s="80"/>
      <c r="F28" s="80"/>
      <c r="G28" s="81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69</v>
      </c>
      <c r="C30" s="27">
        <f>B30*100/B34</f>
        <v>93.24324324324324</v>
      </c>
      <c r="D30" s="17">
        <f>D5</f>
        <v>0</v>
      </c>
      <c r="E30" s="54">
        <f>D30*100/B30</f>
        <v>0</v>
      </c>
      <c r="F30" s="17">
        <f>B30-D30</f>
        <v>69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4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6.756756756756757</v>
      </c>
      <c r="D33" s="17">
        <v>0</v>
      </c>
      <c r="E33" s="54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74</v>
      </c>
      <c r="C34" s="38">
        <f>SUM(C30:C33)</f>
        <v>100</v>
      </c>
      <c r="D34" s="11">
        <f>SUM(D30:D33)</f>
        <v>0</v>
      </c>
      <c r="E34" s="55">
        <f>D34*100/B34</f>
        <v>0</v>
      </c>
      <c r="F34" s="11">
        <f>B34-D34</f>
        <v>74</v>
      </c>
      <c r="G34" s="59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4.5" thickBot="1">
      <c r="A40" s="62" t="s">
        <v>15</v>
      </c>
      <c r="B40" s="85" t="s">
        <v>16</v>
      </c>
      <c r="C40" s="86"/>
      <c r="D40" s="66" t="s">
        <v>26</v>
      </c>
      <c r="E40" s="67" t="s">
        <v>17</v>
      </c>
    </row>
    <row r="41" spans="1:5" ht="12.75" customHeight="1">
      <c r="A41" s="60"/>
      <c r="B41" s="69"/>
      <c r="C41" s="68"/>
      <c r="D41" s="63"/>
      <c r="E41" s="61"/>
    </row>
    <row r="42" spans="1:5" ht="12.75">
      <c r="A42" s="76" t="s">
        <v>19</v>
      </c>
      <c r="B42" s="77" t="s">
        <v>24</v>
      </c>
      <c r="C42" s="78"/>
      <c r="D42" s="53">
        <v>2</v>
      </c>
      <c r="E42" s="61">
        <f>D42*100/B23</f>
        <v>8.333333333333334</v>
      </c>
    </row>
    <row r="43" spans="1:5" ht="13.5" thickBot="1">
      <c r="A43" s="70"/>
      <c r="B43" s="71" t="s">
        <v>25</v>
      </c>
      <c r="C43" s="72"/>
      <c r="D43" s="73">
        <v>1</v>
      </c>
      <c r="E43" s="64">
        <f>D43*100/B23</f>
        <v>4.166666666666667</v>
      </c>
    </row>
  </sheetData>
  <sheetProtection/>
  <mergeCells count="4">
    <mergeCell ref="B42:C42"/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</cp:lastModifiedBy>
  <cp:lastPrinted>2013-07-15T10:03:16Z</cp:lastPrinted>
  <dcterms:created xsi:type="dcterms:W3CDTF">1997-01-24T11:07:25Z</dcterms:created>
  <dcterms:modified xsi:type="dcterms:W3CDTF">2014-09-17T05:26:35Z</dcterms:modified>
  <cp:category/>
  <cp:version/>
  <cp:contentType/>
  <cp:contentStatus/>
</cp:coreProperties>
</file>