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eden-listopad 15" sheetId="1" r:id="rId1"/>
  </sheets>
  <definedNames>
    <definedName name="_xlnm.Print_Area" localSheetId="0">'leden-listopad 15'!$A$1:$G$68</definedName>
  </definedNames>
  <calcPr fullCalcOnLoad="1"/>
</workbook>
</file>

<file path=xl/sharedStrings.xml><?xml version="1.0" encoding="utf-8"?>
<sst xmlns="http://schemas.openxmlformats.org/spreadsheetml/2006/main" count="78" uniqueCount="44">
  <si>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</si>
  <si>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</si>
  <si>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</si>
  <si>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</si>
  <si>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</si>
  <si>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</si>
  <si>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</si>
  <si>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</si>
  <si>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</si>
  <si>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</si>
  <si>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</si>
  <si>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Etanol E-85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</si>
  <si>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</si>
  <si>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</si>
  <si>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</si>
  <si>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</si>
  <si>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</si>
  <si>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</si>
  <si>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</si>
  <si>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</si>
  <si>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</si>
  <si>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</si>
  <si>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</si>
  <si>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</si>
  <si>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</si>
  <si>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</si>
  <si>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oxigen</t>
  </si>
  <si>
    <t>vapour pressure</t>
  </si>
  <si>
    <t>MON</t>
  </si>
  <si>
    <t>RON</t>
  </si>
  <si>
    <t>end of distillation</t>
  </si>
  <si>
    <t>diesel</t>
  </si>
  <si>
    <t>flash point</t>
  </si>
  <si>
    <t>water content</t>
  </si>
  <si>
    <t>appearance</t>
  </si>
  <si>
    <t>sulphur content</t>
  </si>
  <si>
    <t>FAME content</t>
  </si>
  <si>
    <t>oxidation stability</t>
  </si>
  <si>
    <t>sodium+potassium - sum</t>
  </si>
  <si>
    <t>LPG for engines</t>
  </si>
  <si>
    <t>Monitoring a observing fuel quality - January to November 2015</t>
  </si>
  <si>
    <t>Taken fuels determinated by the type - January to November 2015</t>
  </si>
  <si>
    <t>Taken fuels determinated by the type - January to November 2015 (according to the notice No. 133/2010)</t>
  </si>
  <si>
    <t>Taken motor petrols determinated by the type - January to November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</si>
</sst>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64" fontId="1" fillId="0" borderId="20" xfId="34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0" xfId="34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64" fontId="1" fillId="0" borderId="35" xfId="36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20" zoomScaleNormal="120" zoomScaleSheetLayoutView="100" workbookViewId="0" topLeftCell="A36">
      <selection activeCell="A37" sqref="A37"/>
    </sheetView>
  </sheetViews>
  <sheetFormatPr defaultColWidth="9.00390625" defaultRowHeight="12.75"/>
  <cols>
    <col min="1" max="1" width="19.875" style="20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40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41</v>
      </c>
      <c r="B3" s="13"/>
      <c r="C3" s="7"/>
      <c r="D3" s="86"/>
      <c r="E3" s="7"/>
      <c r="F3" s="18"/>
      <c r="G3" s="31"/>
      <c r="H3" s="26"/>
    </row>
    <row r="4" spans="1:9" ht="38.25">
      <c r="A4" s="8" t="s">
        <v>13</v>
      </c>
      <c r="B4" s="1" t="s">
        <v>14</v>
      </c>
      <c r="C4" s="87" t="s">
        <v>0</v>
      </c>
      <c r="D4" s="1" t="s">
        <v>15</v>
      </c>
      <c r="E4" s="30" t="s">
        <v>16</v>
      </c>
      <c r="F4" s="1" t="s">
        <v>17</v>
      </c>
      <c r="G4" s="30" t="s">
        <v>16</v>
      </c>
      <c r="H4" s="19"/>
      <c r="I4" s="19"/>
    </row>
    <row r="5" spans="1:8" ht="12.75">
      <c r="A5" s="22" t="s">
        <v>1</v>
      </c>
      <c r="B5" s="54">
        <v>890</v>
      </c>
      <c r="C5" s="24">
        <f>B5*100/B15</f>
        <v>34.998033818324814</v>
      </c>
      <c r="D5" s="54">
        <v>5</v>
      </c>
      <c r="E5" s="44">
        <f aca="true" t="shared" si="0" ref="E5:E15">D5*100/B5</f>
        <v>0.5617977528089888</v>
      </c>
      <c r="F5" s="15">
        <f>B5-D5</f>
        <v>885</v>
      </c>
      <c r="G5" s="17">
        <f aca="true" t="shared" si="1" ref="G5:G14">F5*100/B5</f>
        <v>99.43820224719101</v>
      </c>
      <c r="H5" s="20"/>
    </row>
    <row r="6" spans="1:8" ht="12.75">
      <c r="A6" s="22" t="s">
        <v>2</v>
      </c>
      <c r="B6" s="54">
        <v>14</v>
      </c>
      <c r="C6" s="24">
        <f>B6*100/B15</f>
        <v>0.5505308690523004</v>
      </c>
      <c r="D6" s="54">
        <v>0</v>
      </c>
      <c r="E6" s="44">
        <f t="shared" si="0"/>
        <v>0</v>
      </c>
      <c r="F6" s="15">
        <f aca="true" t="shared" si="2" ref="F6:F15">B6-D6</f>
        <v>14</v>
      </c>
      <c r="G6" s="17">
        <f t="shared" si="1"/>
        <v>100</v>
      </c>
      <c r="H6" s="20"/>
    </row>
    <row r="7" spans="1:8" ht="12.75">
      <c r="A7" s="22" t="s">
        <v>3</v>
      </c>
      <c r="B7" s="54">
        <v>6</v>
      </c>
      <c r="C7" s="24">
        <f>B7*100/B15</f>
        <v>0.23594180102241447</v>
      </c>
      <c r="D7" s="54">
        <v>0</v>
      </c>
      <c r="E7" s="44">
        <f t="shared" si="0"/>
        <v>0</v>
      </c>
      <c r="F7" s="15">
        <f t="shared" si="2"/>
        <v>6</v>
      </c>
      <c r="G7" s="17">
        <f t="shared" si="1"/>
        <v>100</v>
      </c>
      <c r="H7" s="20"/>
    </row>
    <row r="8" spans="1:8" ht="12.75">
      <c r="A8" s="22" t="s">
        <v>4</v>
      </c>
      <c r="B8" s="54">
        <v>50</v>
      </c>
      <c r="C8" s="24">
        <f>B8*100/B15</f>
        <v>1.9661816751867873</v>
      </c>
      <c r="D8" s="54">
        <v>0</v>
      </c>
      <c r="E8" s="44">
        <f t="shared" si="0"/>
        <v>0</v>
      </c>
      <c r="F8" s="15">
        <f>B8-D8</f>
        <v>50</v>
      </c>
      <c r="G8" s="17">
        <f t="shared" si="1"/>
        <v>100</v>
      </c>
      <c r="H8" s="20"/>
    </row>
    <row r="9" spans="1:8" ht="12.75">
      <c r="A9" s="22" t="s">
        <v>5</v>
      </c>
      <c r="B9" s="58">
        <v>1142</v>
      </c>
      <c r="C9" s="24">
        <f>B9*100/B15</f>
        <v>44.90758946126622</v>
      </c>
      <c r="D9" s="54">
        <v>17</v>
      </c>
      <c r="E9" s="44">
        <f t="shared" si="0"/>
        <v>1.4886164623467601</v>
      </c>
      <c r="F9" s="15">
        <f t="shared" si="2"/>
        <v>1125</v>
      </c>
      <c r="G9" s="17">
        <f t="shared" si="1"/>
        <v>98.51138353765324</v>
      </c>
      <c r="H9" s="20"/>
    </row>
    <row r="10" spans="1:8" ht="12.75">
      <c r="A10" s="22" t="s">
        <v>10</v>
      </c>
      <c r="B10" s="54">
        <v>76</v>
      </c>
      <c r="C10" s="24">
        <f>B10*100/B15</f>
        <v>2.988596146283917</v>
      </c>
      <c r="D10" s="54">
        <v>2</v>
      </c>
      <c r="E10" s="44">
        <f t="shared" si="0"/>
        <v>2.6315789473684212</v>
      </c>
      <c r="F10" s="15">
        <f t="shared" si="2"/>
        <v>74</v>
      </c>
      <c r="G10" s="17">
        <f t="shared" si="1"/>
        <v>97.36842105263158</v>
      </c>
      <c r="H10" s="20"/>
    </row>
    <row r="11" spans="1:8" ht="12.75">
      <c r="A11" s="35" t="s">
        <v>7</v>
      </c>
      <c r="B11" s="55">
        <v>30</v>
      </c>
      <c r="C11" s="37">
        <f>B11*100/B15</f>
        <v>1.1797090051120724</v>
      </c>
      <c r="D11" s="54">
        <v>4</v>
      </c>
      <c r="E11" s="44">
        <f t="shared" si="0"/>
        <v>13.333333333333334</v>
      </c>
      <c r="F11" s="15">
        <f t="shared" si="2"/>
        <v>26</v>
      </c>
      <c r="G11" s="17">
        <f t="shared" si="1"/>
        <v>86.66666666666667</v>
      </c>
      <c r="H11" s="20"/>
    </row>
    <row r="12" spans="1:8" ht="12.75">
      <c r="A12" s="35" t="s">
        <v>6</v>
      </c>
      <c r="B12" s="55">
        <v>289</v>
      </c>
      <c r="C12" s="37">
        <f>B12*100/B15</f>
        <v>11.36453008257963</v>
      </c>
      <c r="D12" s="54">
        <v>1</v>
      </c>
      <c r="E12" s="44">
        <f t="shared" si="0"/>
        <v>0.3460207612456747</v>
      </c>
      <c r="F12" s="15">
        <f t="shared" si="2"/>
        <v>288</v>
      </c>
      <c r="G12" s="17">
        <f t="shared" si="1"/>
        <v>99.65397923875433</v>
      </c>
      <c r="H12" s="20"/>
    </row>
    <row r="13" spans="1:8" ht="12.75">
      <c r="A13" s="35" t="s">
        <v>8</v>
      </c>
      <c r="B13" s="55">
        <v>37</v>
      </c>
      <c r="C13" s="37">
        <f>B13*100/B15</f>
        <v>1.4549744396382225</v>
      </c>
      <c r="D13" s="54">
        <v>0</v>
      </c>
      <c r="E13" s="44">
        <f t="shared" si="0"/>
        <v>0</v>
      </c>
      <c r="F13" s="36">
        <f t="shared" si="2"/>
        <v>37</v>
      </c>
      <c r="G13" s="17">
        <f t="shared" si="1"/>
        <v>100</v>
      </c>
      <c r="H13" s="20"/>
    </row>
    <row r="14" spans="1:8" ht="12.75">
      <c r="A14" s="35" t="s">
        <v>9</v>
      </c>
      <c r="B14" s="55">
        <v>9</v>
      </c>
      <c r="C14" s="37">
        <f>B14*100/B15</f>
        <v>0.3539127015336217</v>
      </c>
      <c r="D14" s="54">
        <v>1</v>
      </c>
      <c r="E14" s="44">
        <f t="shared" si="0"/>
        <v>11.11111111111111</v>
      </c>
      <c r="F14" s="36">
        <f>B14-D14</f>
        <v>8</v>
      </c>
      <c r="G14" s="17">
        <f t="shared" si="1"/>
        <v>88.88888888888889</v>
      </c>
      <c r="H14" s="20"/>
    </row>
    <row r="15" spans="1:8" ht="13.5" thickBot="1">
      <c r="A15" s="9" t="s">
        <v>21</v>
      </c>
      <c r="B15" s="10">
        <f>SUM(B5:B14)</f>
        <v>2543</v>
      </c>
      <c r="C15" s="25">
        <f>SUM(C5:C14)</f>
        <v>99.99999999999999</v>
      </c>
      <c r="D15" s="10">
        <f>SUM(D5:D14)</f>
        <v>30</v>
      </c>
      <c r="E15" s="48">
        <f t="shared" si="0"/>
        <v>1.1797090051120724</v>
      </c>
      <c r="F15" s="10">
        <f t="shared" si="2"/>
        <v>2513</v>
      </c>
      <c r="G15" s="46">
        <f>F15*100/B15</f>
        <v>98.82029099488793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42</v>
      </c>
      <c r="B17" s="33"/>
      <c r="C17" s="11"/>
      <c r="D17" s="88"/>
      <c r="E17" s="11"/>
      <c r="F17" s="23"/>
      <c r="G17" s="32"/>
    </row>
    <row r="18" spans="1:8" ht="38.25">
      <c r="A18" s="8" t="s">
        <v>13</v>
      </c>
      <c r="B18" s="1" t="s">
        <v>14</v>
      </c>
      <c r="C18" s="89" t="s">
        <v>0</v>
      </c>
      <c r="D18" s="1" t="s">
        <v>15</v>
      </c>
      <c r="E18" s="30" t="s">
        <v>16</v>
      </c>
      <c r="F18" s="1" t="s">
        <v>17</v>
      </c>
      <c r="G18" s="30" t="s">
        <v>16</v>
      </c>
      <c r="H18" s="20"/>
    </row>
    <row r="19" spans="1:8" ht="12.75">
      <c r="A19" s="22" t="s">
        <v>18</v>
      </c>
      <c r="B19" s="15">
        <f>SUM(B5+B6+B7+B8)</f>
        <v>960</v>
      </c>
      <c r="C19" s="44">
        <f>B19*100/B26</f>
        <v>37.75068816358632</v>
      </c>
      <c r="D19" s="75">
        <f>D5+D6+D7+D8</f>
        <v>5</v>
      </c>
      <c r="E19" s="16">
        <f aca="true" t="shared" si="3" ref="E19:E26">D19*100/B19</f>
        <v>0.5208333333333334</v>
      </c>
      <c r="F19" s="15">
        <f aca="true" t="shared" si="4" ref="F19:F26">B19-D19</f>
        <v>955</v>
      </c>
      <c r="G19" s="17">
        <f aca="true" t="shared" si="5" ref="G19:G26">F19*100/B19</f>
        <v>99.47916666666667</v>
      </c>
      <c r="H19" s="20"/>
    </row>
    <row r="20" spans="1:8" ht="12.75">
      <c r="A20" s="22" t="s">
        <v>19</v>
      </c>
      <c r="B20" s="65">
        <f aca="true" t="shared" si="6" ref="B20:B25">B9</f>
        <v>1142</v>
      </c>
      <c r="C20" s="53">
        <f>B20*100/B26</f>
        <v>44.90758946126622</v>
      </c>
      <c r="D20" s="75">
        <f aca="true" t="shared" si="7" ref="D20:D25">D9</f>
        <v>17</v>
      </c>
      <c r="E20" s="16">
        <f t="shared" si="3"/>
        <v>1.4886164623467601</v>
      </c>
      <c r="F20" s="15">
        <f t="shared" si="4"/>
        <v>1125</v>
      </c>
      <c r="G20" s="17">
        <f t="shared" si="5"/>
        <v>98.51138353765324</v>
      </c>
      <c r="H20" s="20"/>
    </row>
    <row r="21" spans="1:8" ht="12.75">
      <c r="A21" s="22" t="s">
        <v>20</v>
      </c>
      <c r="B21" s="15">
        <f t="shared" si="6"/>
        <v>76</v>
      </c>
      <c r="C21" s="53">
        <f>B21*100/B26</f>
        <v>2.988596146283917</v>
      </c>
      <c r="D21" s="75">
        <f>D10</f>
        <v>2</v>
      </c>
      <c r="E21" s="16">
        <f t="shared" si="3"/>
        <v>2.6315789473684212</v>
      </c>
      <c r="F21" s="15">
        <f t="shared" si="4"/>
        <v>74</v>
      </c>
      <c r="G21" s="17">
        <f t="shared" si="5"/>
        <v>97.36842105263158</v>
      </c>
      <c r="H21" s="20"/>
    </row>
    <row r="22" spans="1:8" ht="12.75">
      <c r="A22" s="35" t="s">
        <v>7</v>
      </c>
      <c r="B22" s="15">
        <f t="shared" si="6"/>
        <v>30</v>
      </c>
      <c r="C22" s="53">
        <f>B22*100/B26</f>
        <v>1.1797090051120724</v>
      </c>
      <c r="D22" s="75">
        <f t="shared" si="7"/>
        <v>4</v>
      </c>
      <c r="E22" s="16">
        <f t="shared" si="3"/>
        <v>13.333333333333334</v>
      </c>
      <c r="F22" s="15">
        <f t="shared" si="4"/>
        <v>26</v>
      </c>
      <c r="G22" s="17">
        <f t="shared" si="5"/>
        <v>86.66666666666667</v>
      </c>
      <c r="H22" s="20"/>
    </row>
    <row r="23" spans="1:8" ht="12.75">
      <c r="A23" s="35" t="s">
        <v>6</v>
      </c>
      <c r="B23" s="15">
        <f t="shared" si="6"/>
        <v>289</v>
      </c>
      <c r="C23" s="44">
        <f>B23*100/B26</f>
        <v>11.36453008257963</v>
      </c>
      <c r="D23" s="75">
        <f t="shared" si="7"/>
        <v>1</v>
      </c>
      <c r="E23" s="39">
        <f t="shared" si="3"/>
        <v>0.3460207612456747</v>
      </c>
      <c r="F23" s="40">
        <f t="shared" si="4"/>
        <v>288</v>
      </c>
      <c r="G23" s="38">
        <f t="shared" si="5"/>
        <v>99.65397923875433</v>
      </c>
      <c r="H23" s="20"/>
    </row>
    <row r="24" spans="1:8" ht="12.75">
      <c r="A24" s="35" t="s">
        <v>8</v>
      </c>
      <c r="B24" s="36">
        <f t="shared" si="6"/>
        <v>37</v>
      </c>
      <c r="C24" s="44">
        <f>B24*100/B26</f>
        <v>1.4549744396382225</v>
      </c>
      <c r="D24" s="75">
        <f t="shared" si="7"/>
        <v>0</v>
      </c>
      <c r="E24" s="16">
        <f t="shared" si="3"/>
        <v>0</v>
      </c>
      <c r="F24" s="40">
        <f t="shared" si="4"/>
        <v>37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9</v>
      </c>
      <c r="C25" s="44">
        <f>B25*100/B26</f>
        <v>0.3539127015336217</v>
      </c>
      <c r="D25" s="75">
        <f t="shared" si="7"/>
        <v>1</v>
      </c>
      <c r="E25" s="16">
        <f t="shared" si="3"/>
        <v>11.11111111111111</v>
      </c>
      <c r="F25" s="40">
        <f t="shared" si="4"/>
        <v>8</v>
      </c>
      <c r="G25" s="38">
        <f t="shared" si="5"/>
        <v>88.88888888888889</v>
      </c>
      <c r="H25" s="20"/>
    </row>
    <row r="26" spans="1:7" s="2" customFormat="1" ht="13.5" thickBot="1">
      <c r="A26" s="9" t="s">
        <v>21</v>
      </c>
      <c r="B26" s="10">
        <f>SUM(B19:B25)</f>
        <v>2543</v>
      </c>
      <c r="C26" s="45">
        <f>SUM(C19:C25)</f>
        <v>99.99999999999999</v>
      </c>
      <c r="D26" s="76">
        <f>D15</f>
        <v>30</v>
      </c>
      <c r="E26" s="47">
        <f t="shared" si="3"/>
        <v>1.1797090051120724</v>
      </c>
      <c r="F26" s="10">
        <f t="shared" si="4"/>
        <v>2513</v>
      </c>
      <c r="G26" s="46">
        <f t="shared" si="5"/>
        <v>98.82029099488793</v>
      </c>
    </row>
    <row r="27" ht="13.5" thickBot="1"/>
    <row r="28" spans="1:8" ht="12.75">
      <c r="A28" s="90" t="s">
        <v>43</v>
      </c>
      <c r="B28" s="91"/>
      <c r="C28" s="91"/>
      <c r="D28" s="91"/>
      <c r="E28" s="91"/>
      <c r="F28" s="91"/>
      <c r="G28" s="92"/>
      <c r="H28" s="43"/>
    </row>
    <row r="29" spans="1:8" ht="38.25">
      <c r="A29" s="8" t="s">
        <v>13</v>
      </c>
      <c r="B29" s="1" t="s">
        <v>14</v>
      </c>
      <c r="C29" s="89" t="s">
        <v>0</v>
      </c>
      <c r="D29" s="1" t="s">
        <v>15</v>
      </c>
      <c r="E29" s="30" t="s">
        <v>16</v>
      </c>
      <c r="F29" s="1" t="s">
        <v>17</v>
      </c>
      <c r="G29" s="30" t="s">
        <v>16</v>
      </c>
      <c r="H29" s="20"/>
    </row>
    <row r="30" spans="1:8" ht="12.75">
      <c r="A30" s="22" t="s">
        <v>1</v>
      </c>
      <c r="B30" s="15">
        <f>B5</f>
        <v>890</v>
      </c>
      <c r="C30" s="24">
        <f>B30*100/B34</f>
        <v>92.70833333333333</v>
      </c>
      <c r="D30" s="15">
        <f>D5</f>
        <v>5</v>
      </c>
      <c r="E30" s="44">
        <f>D30*100/B30</f>
        <v>0.5617977528089888</v>
      </c>
      <c r="F30" s="15">
        <f>B30-D30</f>
        <v>885</v>
      </c>
      <c r="G30" s="17">
        <f>F30*100/B30</f>
        <v>99.43820224719101</v>
      </c>
      <c r="H30" s="20"/>
    </row>
    <row r="31" spans="1:8" ht="12.75">
      <c r="A31" s="22" t="s">
        <v>2</v>
      </c>
      <c r="B31" s="15">
        <f>B6</f>
        <v>14</v>
      </c>
      <c r="C31" s="24">
        <f>B31*100/B34</f>
        <v>1.4583333333333333</v>
      </c>
      <c r="D31" s="15">
        <f>D6</f>
        <v>0</v>
      </c>
      <c r="E31" s="44">
        <f>D31*100/B31</f>
        <v>0</v>
      </c>
      <c r="F31" s="15">
        <f>B31-D31</f>
        <v>14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6</v>
      </c>
      <c r="C32" s="24">
        <f>B32*100/B34</f>
        <v>0.625</v>
      </c>
      <c r="D32" s="15">
        <f>D7</f>
        <v>0</v>
      </c>
      <c r="E32" s="44">
        <f>D32*100/B32</f>
        <v>0</v>
      </c>
      <c r="F32" s="15">
        <f>B32-D32</f>
        <v>6</v>
      </c>
      <c r="G32" s="17">
        <f>F32*100/B32</f>
        <v>100</v>
      </c>
      <c r="H32" s="20"/>
    </row>
    <row r="33" spans="1:8" ht="12.75">
      <c r="A33" s="22" t="s">
        <v>4</v>
      </c>
      <c r="B33" s="15">
        <f>B8</f>
        <v>50</v>
      </c>
      <c r="C33" s="24">
        <f>B33*100/B34</f>
        <v>5.208333333333333</v>
      </c>
      <c r="D33" s="15">
        <f>D8</f>
        <v>0</v>
      </c>
      <c r="E33" s="44">
        <f>D33*100/B33</f>
        <v>0</v>
      </c>
      <c r="F33" s="15">
        <f>B33-D33</f>
        <v>50</v>
      </c>
      <c r="G33" s="17">
        <f>F33*100/B33</f>
        <v>100</v>
      </c>
      <c r="H33" s="20"/>
    </row>
    <row r="34" spans="1:8" ht="13.5" thickBot="1">
      <c r="A34" s="9" t="s">
        <v>21</v>
      </c>
      <c r="B34" s="10">
        <f>SUM(B30:B33)</f>
        <v>960</v>
      </c>
      <c r="C34" s="34">
        <f>SUM(C30:C33)</f>
        <v>99.99999999999999</v>
      </c>
      <c r="D34" s="10">
        <f>SUM(D30:D33)</f>
        <v>5</v>
      </c>
      <c r="E34" s="45">
        <f>D34*100/B34</f>
        <v>0.5208333333333334</v>
      </c>
      <c r="F34" s="10">
        <f>B34-D34</f>
        <v>955</v>
      </c>
      <c r="G34" s="49">
        <f>F34*100/B34</f>
        <v>99.47916666666667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40</v>
      </c>
      <c r="B37" s="5"/>
      <c r="C37" s="5"/>
      <c r="D37" s="93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94" t="s">
        <v>22</v>
      </c>
      <c r="B39" s="95"/>
      <c r="C39" s="95"/>
      <c r="D39" s="95"/>
      <c r="E39" s="96"/>
    </row>
    <row r="40" spans="1:5" ht="39" thickBot="1">
      <c r="A40" s="8" t="s">
        <v>13</v>
      </c>
      <c r="B40" s="97" t="s">
        <v>23</v>
      </c>
      <c r="C40" s="98"/>
      <c r="D40" s="99" t="s">
        <v>24</v>
      </c>
      <c r="E40" s="100" t="s">
        <v>25</v>
      </c>
    </row>
    <row r="41" spans="1:5" ht="12.75">
      <c r="A41" s="66" t="s">
        <v>18</v>
      </c>
      <c r="B41" s="80" t="s">
        <v>12</v>
      </c>
      <c r="C41" s="80"/>
      <c r="D41" s="67">
        <v>1</v>
      </c>
      <c r="E41" s="68">
        <f>D41*100/B19</f>
        <v>0.10416666666666667</v>
      </c>
    </row>
    <row r="42" spans="1:5" ht="12.75">
      <c r="A42" s="69"/>
      <c r="B42" s="81" t="s">
        <v>26</v>
      </c>
      <c r="C42" s="81"/>
      <c r="D42" s="70">
        <v>1</v>
      </c>
      <c r="E42" s="64">
        <f>D42*100/B19</f>
        <v>0.10416666666666667</v>
      </c>
    </row>
    <row r="43" spans="1:5" ht="12.75">
      <c r="A43" s="69"/>
      <c r="B43" s="81" t="s">
        <v>27</v>
      </c>
      <c r="C43" s="81"/>
      <c r="D43" s="70">
        <v>1</v>
      </c>
      <c r="E43" s="64">
        <f>D43*100/B19</f>
        <v>0.10416666666666667</v>
      </c>
    </row>
    <row r="44" spans="1:5" ht="12.75">
      <c r="A44" s="71"/>
      <c r="B44" s="77" t="s">
        <v>28</v>
      </c>
      <c r="C44" s="77"/>
      <c r="D44" s="74">
        <v>3</v>
      </c>
      <c r="E44" s="64">
        <f>D44*100/B19</f>
        <v>0.3125</v>
      </c>
    </row>
    <row r="45" spans="1:5" ht="12.75">
      <c r="A45" s="71"/>
      <c r="B45" s="84" t="s">
        <v>29</v>
      </c>
      <c r="C45" s="85"/>
      <c r="D45" s="74">
        <v>2</v>
      </c>
      <c r="E45" s="64">
        <f>D45*100/B19</f>
        <v>0.20833333333333334</v>
      </c>
    </row>
    <row r="46" spans="1:5" ht="12.75">
      <c r="A46" s="71"/>
      <c r="B46" s="84" t="s">
        <v>30</v>
      </c>
      <c r="C46" s="85"/>
      <c r="D46" s="74">
        <v>1</v>
      </c>
      <c r="E46" s="64">
        <f>D46*100/B19</f>
        <v>0.10416666666666667</v>
      </c>
    </row>
    <row r="47" spans="1:5" ht="12.75">
      <c r="A47" s="71"/>
      <c r="B47" s="82"/>
      <c r="C47" s="82"/>
      <c r="D47" s="72"/>
      <c r="E47" s="73"/>
    </row>
    <row r="48" spans="1:5" ht="12.75" customHeight="1">
      <c r="A48" s="56" t="s">
        <v>31</v>
      </c>
      <c r="B48" s="78" t="s">
        <v>32</v>
      </c>
      <c r="C48" s="83"/>
      <c r="D48" s="51">
        <v>15</v>
      </c>
      <c r="E48" s="64">
        <f>D48*100/B20</f>
        <v>1.3134851138353765</v>
      </c>
    </row>
    <row r="49" spans="1:5" ht="12.75" customHeight="1">
      <c r="A49" s="57"/>
      <c r="B49" s="78" t="s">
        <v>33</v>
      </c>
      <c r="C49" s="79"/>
      <c r="D49" s="51">
        <v>1</v>
      </c>
      <c r="E49" s="64">
        <f>D49*100/B20</f>
        <v>0.08756567425569177</v>
      </c>
    </row>
    <row r="50" spans="1:5" ht="12.75" customHeight="1">
      <c r="A50" s="56"/>
      <c r="B50" s="101" t="s">
        <v>34</v>
      </c>
      <c r="C50" s="102"/>
      <c r="D50" s="59">
        <v>1</v>
      </c>
      <c r="E50" s="64">
        <f>D50*100/B20</f>
        <v>0.08756567425569177</v>
      </c>
    </row>
    <row r="51" spans="1:5" ht="12.75" customHeight="1">
      <c r="A51" s="62"/>
      <c r="B51" s="101" t="s">
        <v>35</v>
      </c>
      <c r="C51" s="102"/>
      <c r="D51" s="59">
        <v>2</v>
      </c>
      <c r="E51" s="50">
        <f>D51*100/B20</f>
        <v>0.17513134851138354</v>
      </c>
    </row>
    <row r="52" spans="1:5" ht="12.75" customHeight="1">
      <c r="A52" s="62"/>
      <c r="B52" s="78"/>
      <c r="C52" s="79"/>
      <c r="D52" s="59"/>
      <c r="E52" s="50"/>
    </row>
    <row r="53" spans="1:5" ht="12.75" customHeight="1">
      <c r="A53" s="62" t="s">
        <v>20</v>
      </c>
      <c r="B53" s="78" t="s">
        <v>36</v>
      </c>
      <c r="C53" s="79"/>
      <c r="D53" s="59">
        <v>2</v>
      </c>
      <c r="E53" s="50">
        <f>D53*100/B21</f>
        <v>2.6315789473684212</v>
      </c>
    </row>
    <row r="54" spans="1:5" ht="12.75" customHeight="1">
      <c r="A54" s="62"/>
      <c r="B54" s="78"/>
      <c r="C54" s="79"/>
      <c r="D54" s="59"/>
      <c r="E54" s="64"/>
    </row>
    <row r="55" spans="1:5" ht="12.75" customHeight="1">
      <c r="A55" s="62" t="s">
        <v>7</v>
      </c>
      <c r="B55" s="78" t="s">
        <v>32</v>
      </c>
      <c r="C55" s="83"/>
      <c r="D55" s="59">
        <v>3</v>
      </c>
      <c r="E55" s="50">
        <f>D55*100/B22</f>
        <v>10</v>
      </c>
    </row>
    <row r="56" spans="1:5" ht="12.75" customHeight="1">
      <c r="A56" s="62"/>
      <c r="B56" s="78" t="s">
        <v>36</v>
      </c>
      <c r="C56" s="79"/>
      <c r="D56" s="59">
        <v>1</v>
      </c>
      <c r="E56" s="50">
        <f>D56*100/B22</f>
        <v>3.3333333333333335</v>
      </c>
    </row>
    <row r="57" spans="1:5" ht="12.75" customHeight="1">
      <c r="A57" s="62"/>
      <c r="B57" s="78" t="s">
        <v>37</v>
      </c>
      <c r="C57" s="79"/>
      <c r="D57" s="59">
        <v>1</v>
      </c>
      <c r="E57" s="50">
        <f>D57*100/B22</f>
        <v>3.3333333333333335</v>
      </c>
    </row>
    <row r="58" spans="1:5" ht="12.75" customHeight="1">
      <c r="A58" s="62"/>
      <c r="B58" s="78" t="s">
        <v>38</v>
      </c>
      <c r="C58" s="79"/>
      <c r="D58" s="59">
        <v>1</v>
      </c>
      <c r="E58" s="50">
        <f>D58*100/B22</f>
        <v>3.3333333333333335</v>
      </c>
    </row>
    <row r="59" spans="1:5" ht="12.75" customHeight="1">
      <c r="A59" s="62"/>
      <c r="B59" s="78"/>
      <c r="C59" s="79"/>
      <c r="D59" s="59"/>
      <c r="E59" s="64"/>
    </row>
    <row r="60" spans="1:5" ht="12.75" customHeight="1">
      <c r="A60" s="62" t="s">
        <v>39</v>
      </c>
      <c r="B60" s="78" t="s">
        <v>28</v>
      </c>
      <c r="C60" s="79"/>
      <c r="D60" s="59">
        <v>1</v>
      </c>
      <c r="E60" s="50">
        <f>D60*100/B23</f>
        <v>0.3460207612456747</v>
      </c>
    </row>
    <row r="61" spans="1:5" ht="12.75" customHeight="1">
      <c r="A61" s="62"/>
      <c r="B61" s="78"/>
      <c r="C61" s="79"/>
      <c r="D61" s="59"/>
      <c r="E61" s="63"/>
    </row>
    <row r="62" spans="1:5" ht="12.75" customHeight="1" thickBot="1">
      <c r="A62" s="60" t="s">
        <v>11</v>
      </c>
      <c r="B62" s="81" t="s">
        <v>27</v>
      </c>
      <c r="C62" s="81"/>
      <c r="D62" s="61">
        <v>1</v>
      </c>
      <c r="E62" s="52">
        <f>D62*100/B25</f>
        <v>11.11111111111111</v>
      </c>
    </row>
  </sheetData>
  <sheetProtection/>
  <mergeCells count="22">
    <mergeCell ref="B49:C49"/>
    <mergeCell ref="B48:C48"/>
    <mergeCell ref="A28:G28"/>
    <mergeCell ref="A39:E39"/>
    <mergeCell ref="B40:C40"/>
    <mergeCell ref="B45:C45"/>
    <mergeCell ref="B46:C46"/>
    <mergeCell ref="B52:C52"/>
    <mergeCell ref="B53:C53"/>
    <mergeCell ref="B54:C54"/>
    <mergeCell ref="B55:C55"/>
    <mergeCell ref="B59:C59"/>
    <mergeCell ref="B60:C60"/>
    <mergeCell ref="B61:C61"/>
    <mergeCell ref="B62:C62"/>
    <mergeCell ref="B41:C41"/>
    <mergeCell ref="B42:C42"/>
    <mergeCell ref="B43:C43"/>
    <mergeCell ref="B47:C47"/>
    <mergeCell ref="B56:C56"/>
    <mergeCell ref="B57:C57"/>
    <mergeCell ref="B58:C5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2015-11-09T08:02:56Z</cp:lastPrinted>
  <dcterms:created xsi:type="dcterms:W3CDTF">1997-01-24T11:07:25Z</dcterms:created>
  <dcterms:modified xsi:type="dcterms:W3CDTF">2016-01-06T20:11:02Z</dcterms:modified>
  <cp:category/>
  <cp:version/>
  <cp:contentType/>
  <cp:contentStatus/>
</cp:coreProperties>
</file>