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únor 2015" sheetId="1" r:id="rId1"/>
  </sheets>
  <definedNames>
    <definedName name="_xlnm.Print_Area" localSheetId="0">'únor 2015'!$A$1:$G$57</definedName>
  </definedNames>
  <calcPr fullCalcOnLoad="1"/>
</workbook>
</file>

<file path=xl/sharedStrings.xml><?xml version="1.0" encoding="utf-8"?>
<sst xmlns="http://schemas.openxmlformats.org/spreadsheetml/2006/main" count="61" uniqueCount="35">
  <si>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</si>
  <si>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</si>
  <si>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</si>
  <si>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</si>
  <si>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</si>
  <si>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</si>
  <si>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</si>
  <si>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</si>
  <si>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</si>
  <si>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</si>
  <si>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</si>
  <si>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</si>
  <si>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</si>
  <si>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</si>
  <si>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</si>
  <si>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</si>
  <si>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</si>
  <si>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</si>
  <si>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</si>
  <si>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</si>
  <si>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</si>
  <si>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</si>
  <si>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</si>
  <si>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</si>
  <si>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</si>
  <si>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</si>
  <si>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</si>
  <si>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Monitoring a sledování jakosti pohonných hmot únor 2015</t>
  </si>
  <si>
    <t>Odebrané pohonné hmoty dle druhů únor 2015</t>
  </si>
  <si>
    <t>Odebrané pohonné hmoty dle druhů únor 2015 (dělení dle vyhlášky č. 133/2010 Sb.)</t>
  </si>
  <si>
    <t>Odebrané benziny dle druhů únor 2015</t>
  </si>
  <si>
    <t>vzhled - voda přítomná</t>
  </si>
  <si>
    <t>Etanol E-85</t>
  </si>
  <si>
    <t>obsah vody</t>
  </si>
  <si>
    <t>tlak par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</si>
</sst>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  <numFmt numFmtId="187" formatCode="#,##0.00_ ;\-#,##0.00\ 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zoomScaleSheetLayoutView="100" workbookViewId="0" topLeftCell="A1">
      <selection activeCell="H11" sqref="H1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5">
        <v>80</v>
      </c>
      <c r="C5" s="27">
        <f>B5*100/B15</f>
        <v>33.898305084745765</v>
      </c>
      <c r="D5" s="75">
        <v>0</v>
      </c>
      <c r="E5" s="54">
        <f aca="true" t="shared" si="0" ref="E5:E15">D5*100/B5</f>
        <v>0</v>
      </c>
      <c r="F5" s="17">
        <f>B5-D5</f>
        <v>80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5">
        <v>3</v>
      </c>
      <c r="C6" s="27">
        <f>B6*100/B15</f>
        <v>1.271186440677966</v>
      </c>
      <c r="D6" s="75">
        <v>0</v>
      </c>
      <c r="E6" s="54">
        <f t="shared" si="0"/>
        <v>0</v>
      </c>
      <c r="F6" s="17">
        <f aca="true" t="shared" si="2" ref="F6:F15">B6-D6</f>
        <v>3</v>
      </c>
      <c r="G6" s="19">
        <f t="shared" si="1"/>
        <v>100</v>
      </c>
      <c r="H6" s="22"/>
    </row>
    <row r="7" spans="1:8" ht="12.75">
      <c r="A7" s="24" t="s">
        <v>6</v>
      </c>
      <c r="B7" s="75">
        <v>0</v>
      </c>
      <c r="C7" s="27">
        <f>B7*100/B15</f>
        <v>0</v>
      </c>
      <c r="D7" s="75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5">
        <v>2</v>
      </c>
      <c r="C8" s="27">
        <f>B8*100/B15</f>
        <v>0.847457627118644</v>
      </c>
      <c r="D8" s="75">
        <v>0</v>
      </c>
      <c r="E8" s="54">
        <f t="shared" si="0"/>
        <v>0</v>
      </c>
      <c r="F8" s="17">
        <f>B8-D8</f>
        <v>2</v>
      </c>
      <c r="G8" s="19">
        <f t="shared" si="1"/>
        <v>100</v>
      </c>
      <c r="H8" s="22"/>
    </row>
    <row r="9" spans="1:8" ht="12.75">
      <c r="A9" s="24" t="s">
        <v>8</v>
      </c>
      <c r="B9" s="75">
        <v>111</v>
      </c>
      <c r="C9" s="27">
        <f>B9*100/B15</f>
        <v>47.03389830508475</v>
      </c>
      <c r="D9" s="75">
        <v>2</v>
      </c>
      <c r="E9" s="54">
        <f t="shared" si="0"/>
        <v>1.8018018018018018</v>
      </c>
      <c r="F9" s="17">
        <f t="shared" si="2"/>
        <v>109</v>
      </c>
      <c r="G9" s="19">
        <f t="shared" si="1"/>
        <v>98.1981981981982</v>
      </c>
      <c r="H9" s="22"/>
    </row>
    <row r="10" spans="1:8" ht="12.75">
      <c r="A10" s="24" t="s">
        <v>23</v>
      </c>
      <c r="B10" s="75">
        <v>11</v>
      </c>
      <c r="C10" s="27">
        <f>B10*100/B15</f>
        <v>4.661016949152542</v>
      </c>
      <c r="D10" s="75">
        <v>0</v>
      </c>
      <c r="E10" s="54">
        <f t="shared" si="0"/>
        <v>0</v>
      </c>
      <c r="F10" s="17">
        <f t="shared" si="2"/>
        <v>11</v>
      </c>
      <c r="G10" s="19">
        <f>F10*100/B10</f>
        <v>100</v>
      </c>
      <c r="H10" s="22"/>
    </row>
    <row r="11" spans="1:8" ht="12.75">
      <c r="A11" s="39" t="s">
        <v>20</v>
      </c>
      <c r="B11" s="76">
        <v>1</v>
      </c>
      <c r="C11" s="41">
        <f>B11*100/B15</f>
        <v>0.423728813559322</v>
      </c>
      <c r="D11" s="75">
        <v>0</v>
      </c>
      <c r="E11" s="54">
        <f t="shared" si="0"/>
        <v>0</v>
      </c>
      <c r="F11" s="17">
        <f t="shared" si="2"/>
        <v>1</v>
      </c>
      <c r="G11" s="19">
        <f t="shared" si="1"/>
        <v>100</v>
      </c>
      <c r="H11" s="22"/>
    </row>
    <row r="12" spans="1:8" ht="12.75">
      <c r="A12" s="39" t="s">
        <v>19</v>
      </c>
      <c r="B12" s="76">
        <v>24</v>
      </c>
      <c r="C12" s="41">
        <f>B12*100/B15</f>
        <v>10.169491525423728</v>
      </c>
      <c r="D12" s="75">
        <v>0</v>
      </c>
      <c r="E12" s="54">
        <f t="shared" si="0"/>
        <v>0</v>
      </c>
      <c r="F12" s="17">
        <f t="shared" si="2"/>
        <v>24</v>
      </c>
      <c r="G12" s="19">
        <f t="shared" si="1"/>
        <v>100</v>
      </c>
      <c r="H12" s="22"/>
    </row>
    <row r="13" spans="1:8" ht="12.75">
      <c r="A13" s="39" t="s">
        <v>21</v>
      </c>
      <c r="B13" s="76">
        <v>2</v>
      </c>
      <c r="C13" s="41">
        <f>B13*100/B15</f>
        <v>0.847457627118644</v>
      </c>
      <c r="D13" s="75">
        <v>0</v>
      </c>
      <c r="E13" s="54">
        <f t="shared" si="0"/>
        <v>0</v>
      </c>
      <c r="F13" s="40">
        <f t="shared" si="2"/>
        <v>2</v>
      </c>
      <c r="G13" s="19">
        <f t="shared" si="1"/>
        <v>100</v>
      </c>
      <c r="H13" s="22"/>
    </row>
    <row r="14" spans="1:8" ht="12.75">
      <c r="A14" s="39" t="s">
        <v>22</v>
      </c>
      <c r="B14" s="76">
        <v>2</v>
      </c>
      <c r="C14" s="41">
        <f>B14*100/B15</f>
        <v>0.847457627118644</v>
      </c>
      <c r="D14" s="75">
        <v>1</v>
      </c>
      <c r="E14" s="54">
        <f t="shared" si="0"/>
        <v>50</v>
      </c>
      <c r="F14" s="40">
        <f>B14-D14</f>
        <v>1</v>
      </c>
      <c r="G14" s="19">
        <f t="shared" si="1"/>
        <v>50</v>
      </c>
      <c r="H14" s="22"/>
    </row>
    <row r="15" spans="1:8" ht="13.5" thickBot="1">
      <c r="A15" s="10" t="s">
        <v>9</v>
      </c>
      <c r="B15" s="11">
        <f>SUM(B5:B14)</f>
        <v>236</v>
      </c>
      <c r="C15" s="28">
        <f>SUM(C5:C14)</f>
        <v>100</v>
      </c>
      <c r="D15" s="11">
        <f>SUM(D5:D14)</f>
        <v>3</v>
      </c>
      <c r="E15" s="58">
        <f t="shared" si="0"/>
        <v>1.271186440677966</v>
      </c>
      <c r="F15" s="11">
        <f t="shared" si="2"/>
        <v>233</v>
      </c>
      <c r="G15" s="56">
        <f>F15*100/B15</f>
        <v>98.72881355932203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85</v>
      </c>
      <c r="C19" s="54">
        <f>B19*100/B26</f>
        <v>36.016949152542374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85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111</v>
      </c>
      <c r="C20" s="65">
        <f>B20*100/B26</f>
        <v>47.03389830508475</v>
      </c>
      <c r="D20" s="17">
        <f aca="true" t="shared" si="7" ref="D20:D25">D9</f>
        <v>2</v>
      </c>
      <c r="E20" s="18">
        <f t="shared" si="3"/>
        <v>1.8018018018018018</v>
      </c>
      <c r="F20" s="17">
        <f t="shared" si="4"/>
        <v>109</v>
      </c>
      <c r="G20" s="19">
        <f t="shared" si="5"/>
        <v>98.1981981981982</v>
      </c>
      <c r="H20" s="22"/>
    </row>
    <row r="21" spans="1:8" ht="12.75">
      <c r="A21" s="24" t="s">
        <v>13</v>
      </c>
      <c r="B21" s="17">
        <f t="shared" si="6"/>
        <v>11</v>
      </c>
      <c r="C21" s="65">
        <f>B21*100/B26</f>
        <v>4.661016949152542</v>
      </c>
      <c r="D21" s="17">
        <f t="shared" si="7"/>
        <v>0</v>
      </c>
      <c r="E21" s="18">
        <f t="shared" si="3"/>
        <v>0</v>
      </c>
      <c r="F21" s="17">
        <f t="shared" si="4"/>
        <v>11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1</v>
      </c>
      <c r="C22" s="65">
        <f>B22*100/B26</f>
        <v>0.423728813559322</v>
      </c>
      <c r="D22" s="17">
        <f t="shared" si="7"/>
        <v>0</v>
      </c>
      <c r="E22" s="18">
        <f t="shared" si="3"/>
        <v>0</v>
      </c>
      <c r="F22" s="17">
        <f t="shared" si="4"/>
        <v>1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24</v>
      </c>
      <c r="C23" s="54">
        <f>B23*100/B26</f>
        <v>10.169491525423728</v>
      </c>
      <c r="D23" s="17">
        <f t="shared" si="7"/>
        <v>0</v>
      </c>
      <c r="E23" s="43">
        <f t="shared" si="3"/>
        <v>0</v>
      </c>
      <c r="F23" s="44">
        <f t="shared" si="4"/>
        <v>24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2</v>
      </c>
      <c r="C24" s="54">
        <f>B24*100/B26</f>
        <v>0.847457627118644</v>
      </c>
      <c r="D24" s="17">
        <f t="shared" si="7"/>
        <v>0</v>
      </c>
      <c r="E24" s="18">
        <f t="shared" si="3"/>
        <v>0</v>
      </c>
      <c r="F24" s="44">
        <f t="shared" si="4"/>
        <v>2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2</v>
      </c>
      <c r="C25" s="54">
        <f>B25*100/B26</f>
        <v>0.847457627118644</v>
      </c>
      <c r="D25" s="17">
        <f t="shared" si="7"/>
        <v>1</v>
      </c>
      <c r="E25" s="18">
        <f t="shared" si="3"/>
        <v>50</v>
      </c>
      <c r="F25" s="44">
        <f t="shared" si="4"/>
        <v>1</v>
      </c>
      <c r="G25" s="42">
        <f t="shared" si="5"/>
        <v>50</v>
      </c>
      <c r="H25" s="22"/>
    </row>
    <row r="26" spans="1:7" s="3" customFormat="1" ht="13.5" thickBot="1">
      <c r="A26" s="10" t="s">
        <v>9</v>
      </c>
      <c r="B26" s="11">
        <f>SUM(B19:B25)</f>
        <v>236</v>
      </c>
      <c r="C26" s="55">
        <f>SUM(C19:C25)</f>
        <v>100</v>
      </c>
      <c r="D26" s="11">
        <f>SUM(D19:D25)</f>
        <v>3</v>
      </c>
      <c r="E26" s="57">
        <f t="shared" si="3"/>
        <v>1.271186440677966</v>
      </c>
      <c r="F26" s="11">
        <f t="shared" si="4"/>
        <v>233</v>
      </c>
      <c r="G26" s="56">
        <f t="shared" si="5"/>
        <v>98.72881355932203</v>
      </c>
    </row>
    <row r="27" ht="13.5" thickBot="1"/>
    <row r="28" spans="1:8" ht="12.75">
      <c r="A28" s="79" t="s">
        <v>30</v>
      </c>
      <c r="B28" s="80"/>
      <c r="C28" s="80"/>
      <c r="D28" s="80"/>
      <c r="E28" s="80"/>
      <c r="F28" s="80"/>
      <c r="G28" s="81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80</v>
      </c>
      <c r="C30" s="27">
        <f>B30*100/B34</f>
        <v>94.11764705882354</v>
      </c>
      <c r="D30" s="17">
        <f>D5</f>
        <v>0</v>
      </c>
      <c r="E30" s="54">
        <f>D30*100/B30</f>
        <v>0</v>
      </c>
      <c r="F30" s="17">
        <f>B30-D30</f>
        <v>80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3</v>
      </c>
      <c r="C31" s="27">
        <f>B31*100/B34</f>
        <v>3.5294117647058822</v>
      </c>
      <c r="D31" s="17">
        <f>D6</f>
        <v>0</v>
      </c>
      <c r="E31" s="54">
        <f>D31*100/B31</f>
        <v>0</v>
      </c>
      <c r="F31" s="17">
        <f>B31-D31</f>
        <v>3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2</v>
      </c>
      <c r="C33" s="27">
        <f>B33*100/B34</f>
        <v>2.3529411764705883</v>
      </c>
      <c r="D33" s="17">
        <v>0</v>
      </c>
      <c r="E33" s="54">
        <f>D33*100/B33</f>
        <v>0</v>
      </c>
      <c r="F33" s="17">
        <f>B33-D33</f>
        <v>2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85</v>
      </c>
      <c r="C34" s="38">
        <f>SUM(C30:C33)</f>
        <v>100.00000000000001</v>
      </c>
      <c r="D34" s="11">
        <f>SUM(D30:D33)</f>
        <v>0</v>
      </c>
      <c r="E34" s="55">
        <f>D34*100/B34</f>
        <v>0</v>
      </c>
      <c r="F34" s="11">
        <f>B34-D34</f>
        <v>85</v>
      </c>
      <c r="G34" s="59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4.5" thickBot="1">
      <c r="A40" s="62" t="s">
        <v>15</v>
      </c>
      <c r="B40" s="85" t="s">
        <v>16</v>
      </c>
      <c r="C40" s="86"/>
      <c r="D40" s="67" t="s">
        <v>26</v>
      </c>
      <c r="E40" s="68" t="s">
        <v>17</v>
      </c>
    </row>
    <row r="41" spans="1:5" ht="12.75" customHeight="1">
      <c r="A41" s="66" t="s">
        <v>24</v>
      </c>
      <c r="B41" s="87" t="s">
        <v>25</v>
      </c>
      <c r="C41" s="88"/>
      <c r="D41" s="63">
        <v>1</v>
      </c>
      <c r="E41" s="61">
        <f>D41*100/B20</f>
        <v>0.9009009009009009</v>
      </c>
    </row>
    <row r="42" spans="1:5" ht="12.75" customHeight="1">
      <c r="A42" s="60"/>
      <c r="B42" s="77" t="s">
        <v>33</v>
      </c>
      <c r="C42" s="89"/>
      <c r="D42" s="63">
        <v>1</v>
      </c>
      <c r="E42" s="61">
        <f>D42*100/B20</f>
        <v>0.9009009009009009</v>
      </c>
    </row>
    <row r="43" spans="1:5" ht="12.75" customHeight="1">
      <c r="A43" s="60"/>
      <c r="B43" s="90" t="s">
        <v>31</v>
      </c>
      <c r="C43" s="89"/>
      <c r="D43" s="63">
        <v>1</v>
      </c>
      <c r="E43" s="61">
        <f>D43*100/B20</f>
        <v>0.9009009009009009</v>
      </c>
    </row>
    <row r="44" spans="1:5" ht="12.75" customHeight="1">
      <c r="A44" s="60"/>
      <c r="B44" s="70"/>
      <c r="C44" s="69"/>
      <c r="D44" s="63"/>
      <c r="E44" s="61"/>
    </row>
    <row r="45" spans="1:5" ht="12.75">
      <c r="A45" s="66" t="s">
        <v>32</v>
      </c>
      <c r="B45" s="77" t="s">
        <v>34</v>
      </c>
      <c r="C45" s="78"/>
      <c r="D45" s="53">
        <v>1</v>
      </c>
      <c r="E45" s="61">
        <f>D45*100/B25</f>
        <v>50</v>
      </c>
    </row>
    <row r="46" spans="1:5" ht="13.5" thickBot="1">
      <c r="A46" s="71"/>
      <c r="B46" s="72"/>
      <c r="C46" s="73"/>
      <c r="D46" s="74"/>
      <c r="E46" s="64"/>
    </row>
  </sheetData>
  <sheetProtection/>
  <mergeCells count="7">
    <mergeCell ref="B45:C45"/>
    <mergeCell ref="A28:G28"/>
    <mergeCell ref="A39:E39"/>
    <mergeCell ref="B40:C40"/>
    <mergeCell ref="B41:C41"/>
    <mergeCell ref="B42:C42"/>
    <mergeCell ref="B43:C4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2015-03-04T10:10:06Z</cp:lastPrinted>
  <dcterms:created xsi:type="dcterms:W3CDTF">1997-01-24T11:07:25Z</dcterms:created>
  <dcterms:modified xsi:type="dcterms:W3CDTF">2015-03-11T08:02:02Z</dcterms:modified>
  <cp:category/>
  <cp:version/>
  <cp:contentType/>
  <cp:contentStatus/>
</cp:coreProperties>
</file>