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5868" windowHeight="3216" activeTab="0"/>
  </bookViews>
  <sheets>
    <sheet name="2016" sheetId="1" r:id="rId1"/>
  </sheets>
  <definedNames>
    <definedName name="_xlnm.Print_Area" localSheetId="0">'2016'!$A$1:$G$55</definedName>
  </definedNames>
  <calcPr fullCalcOnLoad="1"/>
</workbook>
</file>

<file path=xl/sharedStrings.xml><?xml version="1.0" encoding="utf-8"?>
<sst xmlns="http://schemas.openxmlformats.org/spreadsheetml/2006/main" count="59" uniqueCount="33">
  <si>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</si>
  <si>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</si>
  <si>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</si>
  <si>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</si>
  <si>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</si>
  <si>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</si>
  <si>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</si>
  <si>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</si>
  <si>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</si>
  <si>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</si>
  <si>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</si>
  <si>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</si>
  <si>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</si>
  <si>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</si>
  <si>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</si>
  <si>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</si>
  <si>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</si>
  <si>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</si>
  <si>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</si>
  <si>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</si>
  <si>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</si>
  <si>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</si>
  <si>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</si>
  <si>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</si>
  <si>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</si>
  <si>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</si>
  <si>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</si>
  <si>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Monitoring a sledování jakosti pohonných hmot leden 2016</t>
  </si>
  <si>
    <t>Odebrané pohonné hmoty dle druhů leden 2016</t>
  </si>
  <si>
    <t>Etanol E 85</t>
  </si>
  <si>
    <t>tlak par</t>
  </si>
  <si>
    <t>Odebrané pohonné hmoty dle druhů leden 2016 (dělení dle vyhlášky č. 133/2010 Sb.)</t>
  </si>
  <si>
    <t>Odebrané benziny dle druhů leden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</si>
</sst>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workbookViewId="0" topLeftCell="A1">
      <selection activeCell="H37" sqref="H37"/>
    </sheetView>
  </sheetViews>
  <sheetFormatPr defaultColWidth="9.125" defaultRowHeight="12.75"/>
  <cols>
    <col min="1" max="1" width="18.875" style="22" bestFit="1" customWidth="1"/>
    <col min="2" max="2" width="18.875" style="22" customWidth="1"/>
    <col min="3" max="3" width="13.50390625" style="23" customWidth="1"/>
    <col min="4" max="4" width="14.625" style="46" customWidth="1"/>
    <col min="5" max="5" width="14.875" style="23" customWidth="1"/>
    <col min="6" max="6" width="13.50390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9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5">
        <v>82</v>
      </c>
      <c r="C5" s="27">
        <f>B5*100/B15</f>
        <v>37.10407239819005</v>
      </c>
      <c r="D5" s="75">
        <v>0</v>
      </c>
      <c r="E5" s="54">
        <f aca="true" t="shared" si="0" ref="E5:E15">D5*100/B5</f>
        <v>0</v>
      </c>
      <c r="F5" s="17">
        <f>B5-D5</f>
        <v>82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5">
        <v>2</v>
      </c>
      <c r="C6" s="27">
        <f>B6*100/B15</f>
        <v>0.9049773755656109</v>
      </c>
      <c r="D6" s="75">
        <v>0</v>
      </c>
      <c r="E6" s="54">
        <f t="shared" si="0"/>
        <v>0</v>
      </c>
      <c r="F6" s="17">
        <f aca="true" t="shared" si="2" ref="F6:F15">B6-D6</f>
        <v>2</v>
      </c>
      <c r="G6" s="19">
        <f t="shared" si="1"/>
        <v>100</v>
      </c>
      <c r="H6" s="22"/>
    </row>
    <row r="7" spans="1:8" ht="12.75">
      <c r="A7" s="24" t="s">
        <v>6</v>
      </c>
      <c r="B7" s="75">
        <v>0</v>
      </c>
      <c r="C7" s="27">
        <f>B7*100/B15</f>
        <v>0</v>
      </c>
      <c r="D7" s="75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5">
        <v>5</v>
      </c>
      <c r="C8" s="27">
        <f>B8*100/B15</f>
        <v>2.262443438914027</v>
      </c>
      <c r="D8" s="75">
        <v>0</v>
      </c>
      <c r="E8" s="54">
        <f t="shared" si="0"/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75">
        <v>104</v>
      </c>
      <c r="C9" s="27">
        <f>B9*100/B15</f>
        <v>47.05882352941177</v>
      </c>
      <c r="D9" s="75">
        <v>1</v>
      </c>
      <c r="E9" s="54">
        <f t="shared" si="0"/>
        <v>0.9615384615384616</v>
      </c>
      <c r="F9" s="17">
        <f t="shared" si="2"/>
        <v>103</v>
      </c>
      <c r="G9" s="19">
        <f t="shared" si="1"/>
        <v>99.03846153846153</v>
      </c>
      <c r="H9" s="22"/>
    </row>
    <row r="10" spans="1:8" ht="12.75">
      <c r="A10" s="24" t="s">
        <v>23</v>
      </c>
      <c r="B10" s="75">
        <v>0</v>
      </c>
      <c r="C10" s="27">
        <f>B10*100/B15</f>
        <v>0</v>
      </c>
      <c r="D10" s="75">
        <v>0</v>
      </c>
      <c r="E10" s="54">
        <v>0</v>
      </c>
      <c r="F10" s="17">
        <f t="shared" si="2"/>
        <v>0</v>
      </c>
      <c r="G10" s="19">
        <v>0</v>
      </c>
      <c r="H10" s="22"/>
    </row>
    <row r="11" spans="1:8" ht="12.75">
      <c r="A11" s="39" t="s">
        <v>20</v>
      </c>
      <c r="B11" s="76">
        <v>0</v>
      </c>
      <c r="C11" s="41">
        <f>B11*100/B15</f>
        <v>0</v>
      </c>
      <c r="D11" s="75">
        <v>0</v>
      </c>
      <c r="E11" s="54">
        <v>0</v>
      </c>
      <c r="F11" s="17">
        <f t="shared" si="2"/>
        <v>0</v>
      </c>
      <c r="G11" s="19">
        <v>0</v>
      </c>
      <c r="H11" s="22"/>
    </row>
    <row r="12" spans="1:8" ht="12.75">
      <c r="A12" s="39" t="s">
        <v>19</v>
      </c>
      <c r="B12" s="76">
        <v>24</v>
      </c>
      <c r="C12" s="41">
        <f>B12*100/B15</f>
        <v>10.85972850678733</v>
      </c>
      <c r="D12" s="75">
        <v>0</v>
      </c>
      <c r="E12" s="54">
        <f t="shared" si="0"/>
        <v>0</v>
      </c>
      <c r="F12" s="17">
        <f t="shared" si="2"/>
        <v>24</v>
      </c>
      <c r="G12" s="19">
        <f t="shared" si="1"/>
        <v>100</v>
      </c>
      <c r="H12" s="22"/>
    </row>
    <row r="13" spans="1:8" ht="12.75">
      <c r="A13" s="39" t="s">
        <v>21</v>
      </c>
      <c r="B13" s="76">
        <v>3</v>
      </c>
      <c r="C13" s="41">
        <f>B13*100/B15</f>
        <v>1.3574660633484164</v>
      </c>
      <c r="D13" s="75">
        <v>0</v>
      </c>
      <c r="E13" s="54">
        <f t="shared" si="0"/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22</v>
      </c>
      <c r="B14" s="76">
        <v>1</v>
      </c>
      <c r="C14" s="41">
        <f>B14*100/B15</f>
        <v>0.45248868778280543</v>
      </c>
      <c r="D14" s="75">
        <v>1</v>
      </c>
      <c r="E14" s="54">
        <f t="shared" si="0"/>
        <v>100</v>
      </c>
      <c r="F14" s="40">
        <f>B14-D14</f>
        <v>0</v>
      </c>
      <c r="G14" s="19">
        <f t="shared" si="1"/>
        <v>0</v>
      </c>
      <c r="H14" s="22"/>
    </row>
    <row r="15" spans="1:8" ht="13.5" thickBot="1">
      <c r="A15" s="10" t="s">
        <v>9</v>
      </c>
      <c r="B15" s="11">
        <f>SUM(B5:B14)</f>
        <v>221</v>
      </c>
      <c r="C15" s="28">
        <f>SUM(C5:C14)</f>
        <v>100</v>
      </c>
      <c r="D15" s="11">
        <f>SUM(D5:D14)</f>
        <v>2</v>
      </c>
      <c r="E15" s="58">
        <f t="shared" si="0"/>
        <v>0.9049773755656109</v>
      </c>
      <c r="F15" s="11">
        <f t="shared" si="2"/>
        <v>219</v>
      </c>
      <c r="G15" s="56">
        <f>F15*100/B15</f>
        <v>99.09502262443439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9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89</v>
      </c>
      <c r="C19" s="54">
        <f>B19*100/B26</f>
        <v>40.27149321266968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89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104</v>
      </c>
      <c r="C20" s="65">
        <f>B20*100/B26</f>
        <v>47.05882352941177</v>
      </c>
      <c r="D20" s="17">
        <f aca="true" t="shared" si="7" ref="D20:D25">D9</f>
        <v>1</v>
      </c>
      <c r="E20" s="18">
        <f t="shared" si="3"/>
        <v>0.9615384615384616</v>
      </c>
      <c r="F20" s="17">
        <f t="shared" si="4"/>
        <v>103</v>
      </c>
      <c r="G20" s="19">
        <f t="shared" si="5"/>
        <v>99.03846153846153</v>
      </c>
      <c r="H20" s="22"/>
    </row>
    <row r="21" spans="1:8" ht="12.75">
      <c r="A21" s="24" t="s">
        <v>13</v>
      </c>
      <c r="B21" s="17">
        <f t="shared" si="6"/>
        <v>0</v>
      </c>
      <c r="C21" s="65">
        <f>B21*100/B26</f>
        <v>0</v>
      </c>
      <c r="D21" s="17">
        <f t="shared" si="7"/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20</v>
      </c>
      <c r="B22" s="17">
        <f t="shared" si="6"/>
        <v>0</v>
      </c>
      <c r="C22" s="65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19</v>
      </c>
      <c r="B23" s="40">
        <f>B12</f>
        <v>24</v>
      </c>
      <c r="C23" s="54">
        <f>B23*100/B26</f>
        <v>10.85972850678733</v>
      </c>
      <c r="D23" s="17">
        <f t="shared" si="7"/>
        <v>0</v>
      </c>
      <c r="E23" s="43">
        <f t="shared" si="3"/>
        <v>0</v>
      </c>
      <c r="F23" s="44">
        <f t="shared" si="4"/>
        <v>24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3</v>
      </c>
      <c r="C24" s="54">
        <f>B24*100/B26</f>
        <v>1.3574660633484164</v>
      </c>
      <c r="D24" s="17">
        <f t="shared" si="7"/>
        <v>0</v>
      </c>
      <c r="E24" s="18">
        <f t="shared" si="3"/>
        <v>0</v>
      </c>
      <c r="F24" s="44">
        <f t="shared" si="4"/>
        <v>3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4">
        <f>B25*100/B26</f>
        <v>0.45248868778280543</v>
      </c>
      <c r="D25" s="17">
        <f t="shared" si="7"/>
        <v>1</v>
      </c>
      <c r="E25" s="18">
        <f t="shared" si="3"/>
        <v>100</v>
      </c>
      <c r="F25" s="44">
        <f t="shared" si="4"/>
        <v>0</v>
      </c>
      <c r="G25" s="42">
        <f t="shared" si="5"/>
        <v>0</v>
      </c>
      <c r="H25" s="22"/>
    </row>
    <row r="26" spans="1:7" s="3" customFormat="1" ht="13.5" thickBot="1">
      <c r="A26" s="10" t="s">
        <v>9</v>
      </c>
      <c r="B26" s="11">
        <f>SUM(B19:B25)</f>
        <v>221</v>
      </c>
      <c r="C26" s="55">
        <f>SUM(C19:C25)</f>
        <v>100</v>
      </c>
      <c r="D26" s="11">
        <f>SUM(D19:D25)</f>
        <v>2</v>
      </c>
      <c r="E26" s="57">
        <f t="shared" si="3"/>
        <v>0.9049773755656109</v>
      </c>
      <c r="F26" s="11">
        <f t="shared" si="4"/>
        <v>219</v>
      </c>
      <c r="G26" s="56">
        <f t="shared" si="5"/>
        <v>99.09502262443439</v>
      </c>
    </row>
    <row r="27" ht="13.5" thickBot="1"/>
    <row r="28" spans="1:8" ht="12.75">
      <c r="A28" s="79" t="s">
        <v>32</v>
      </c>
      <c r="B28" s="80"/>
      <c r="C28" s="80"/>
      <c r="D28" s="80"/>
      <c r="E28" s="80"/>
      <c r="F28" s="80"/>
      <c r="G28" s="81"/>
      <c r="H28" s="52"/>
    </row>
    <row r="29" spans="1:8" ht="39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82</v>
      </c>
      <c r="C30" s="27">
        <f>B30*100/B34</f>
        <v>92.13483146067416</v>
      </c>
      <c r="D30" s="17">
        <f>D5</f>
        <v>0</v>
      </c>
      <c r="E30" s="54">
        <f>D30*100/B30</f>
        <v>0</v>
      </c>
      <c r="F30" s="17">
        <f>B30-D30</f>
        <v>82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2</v>
      </c>
      <c r="C31" s="27">
        <f>B31*100/B34</f>
        <v>2.247191011235955</v>
      </c>
      <c r="D31" s="17">
        <f>D6</f>
        <v>0</v>
      </c>
      <c r="E31" s="54">
        <f>D31*100/B31</f>
        <v>0</v>
      </c>
      <c r="F31" s="17">
        <f>B31-D31</f>
        <v>2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5.617977528089888</v>
      </c>
      <c r="D33" s="17">
        <v>0</v>
      </c>
      <c r="E33" s="54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89</v>
      </c>
      <c r="C34" s="38">
        <f>SUM(C30:C33)</f>
        <v>100</v>
      </c>
      <c r="D34" s="11">
        <f>SUM(D30:D33)</f>
        <v>0</v>
      </c>
      <c r="E34" s="55">
        <f>D34*100/B34</f>
        <v>0</v>
      </c>
      <c r="F34" s="11">
        <f>B34-D34</f>
        <v>89</v>
      </c>
      <c r="G34" s="59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6" thickBot="1">
      <c r="A40" s="62" t="s">
        <v>15</v>
      </c>
      <c r="B40" s="85" t="s">
        <v>16</v>
      </c>
      <c r="C40" s="86"/>
      <c r="D40" s="67" t="s">
        <v>26</v>
      </c>
      <c r="E40" s="68" t="s">
        <v>17</v>
      </c>
    </row>
    <row r="41" spans="1:5" ht="12.75" customHeight="1">
      <c r="A41" s="66" t="s">
        <v>24</v>
      </c>
      <c r="B41" s="70" t="s">
        <v>25</v>
      </c>
      <c r="C41" s="69"/>
      <c r="D41" s="63">
        <v>1</v>
      </c>
      <c r="E41" s="61">
        <f>D41*100/B20</f>
        <v>0.9615384615384616</v>
      </c>
    </row>
    <row r="42" spans="1:5" ht="12.75" customHeight="1">
      <c r="A42" s="60"/>
      <c r="B42" s="70"/>
      <c r="C42" s="69"/>
      <c r="D42" s="63"/>
      <c r="E42" s="61"/>
    </row>
    <row r="43" spans="1:5" ht="12.75">
      <c r="A43" s="66" t="s">
        <v>29</v>
      </c>
      <c r="B43" s="77" t="s">
        <v>30</v>
      </c>
      <c r="C43" s="78"/>
      <c r="D43" s="53">
        <v>1</v>
      </c>
      <c r="E43" s="61">
        <f>D43*100/B25</f>
        <v>100</v>
      </c>
    </row>
    <row r="44" spans="1:5" ht="13.5" thickBot="1">
      <c r="A44" s="71"/>
      <c r="B44" s="72"/>
      <c r="C44" s="73"/>
      <c r="D44" s="74"/>
      <c r="E44" s="64"/>
    </row>
  </sheetData>
  <sheetProtection/>
  <mergeCells count="4">
    <mergeCell ref="B43:C43"/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Ivana, Mgr.</cp:lastModifiedBy>
  <cp:lastPrinted>2016-02-10T07:31:25Z</cp:lastPrinted>
  <dcterms:created xsi:type="dcterms:W3CDTF">1997-01-24T11:07:25Z</dcterms:created>
  <dcterms:modified xsi:type="dcterms:W3CDTF">2016-02-22T07:57:09Z</dcterms:modified>
  <cp:category/>
  <cp:version/>
  <cp:contentType/>
  <cp:contentStatus/>
</cp:coreProperties>
</file>