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listopad 16" sheetId="1" r:id="rId1"/>
  </sheets>
  <definedNames>
    <definedName name="_xlnm.Print_Area" localSheetId="0">'leden - listopad 16'!$A$1:$G$64</definedName>
  </definedNames>
  <calcPr fullCalcOnLoad="1"/>
</workbook>
</file>

<file path=xl/sharedStrings.xml><?xml version="1.0" encoding="utf-8"?>
<sst xmlns="http://schemas.openxmlformats.org/spreadsheetml/2006/main" count="75" uniqueCount="43">
  <si>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</si>
  <si>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</si>
  <si>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</si>
  <si>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</si>
  <si>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</si>
  <si>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</si>
  <si>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</si>
  <si>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</si>
  <si>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</si>
  <si>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</si>
  <si>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</si>
  <si>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</si>
  <si>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</si>
  <si>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</si>
  <si>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</si>
  <si>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</si>
  <si>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</si>
  <si>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</si>
  <si>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</si>
  <si>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</si>
  <si>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</si>
  <si>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</si>
  <si>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</si>
  <si>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</si>
  <si>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</si>
  <si>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</si>
  <si>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</si>
  <si>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</si>
  <si>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</si>
  <si>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</si>
  <si>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</si>
  <si>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obsah FAME</t>
  </si>
  <si>
    <t>OČVM</t>
  </si>
  <si>
    <t>obsah síry</t>
  </si>
  <si>
    <t>síra</t>
  </si>
  <si>
    <t>OČMM</t>
  </si>
  <si>
    <t>destilace - konec destilace</t>
  </si>
  <si>
    <t>vzhled - mechanické nečistoty</t>
  </si>
  <si>
    <t>Monitoring a sledování jakosti motorových paliv leden - listopad  2016</t>
  </si>
  <si>
    <t>Odebrané vzorky motorových paliv dle druhů leden - listopad 2016</t>
  </si>
  <si>
    <t>Odebrané vzorky motorových paliv dle druhů leden - listopad 2016 (dělení dle vyhlášky č. 133/2010 Sb.)</t>
  </si>
  <si>
    <t>Odebrané vzorky automobilové benziny dle druhů leden - listopad 2016</t>
  </si>
  <si>
    <t>Monitoring a sledování jakosti motorových paliv leden - listopad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</si>
</sst>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20" zoomScaleNormal="120" zoomScaleSheetLayoutView="100" workbookViewId="0" topLeftCell="A28">
      <selection activeCell="K17" sqref="K17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38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39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5">
        <v>859</v>
      </c>
      <c r="C5" s="27">
        <f>B5*100/B15</f>
        <v>35.85141903171953</v>
      </c>
      <c r="D5" s="65">
        <v>5</v>
      </c>
      <c r="E5" s="53">
        <f aca="true" t="shared" si="0" ref="E5:E15">D5*100/B5</f>
        <v>0.5820721769499418</v>
      </c>
      <c r="F5" s="17">
        <f>B5-D5</f>
        <v>854</v>
      </c>
      <c r="G5" s="19">
        <f aca="true" t="shared" si="1" ref="G5:G14">F5*100/B5</f>
        <v>99.41792782305006</v>
      </c>
      <c r="H5" s="22"/>
    </row>
    <row r="6" spans="1:8" ht="12.75">
      <c r="A6" s="24" t="s">
        <v>5</v>
      </c>
      <c r="B6" s="65">
        <v>6</v>
      </c>
      <c r="C6" s="27">
        <f>B6*100/B15</f>
        <v>0.25041736227045075</v>
      </c>
      <c r="D6" s="65">
        <v>1</v>
      </c>
      <c r="E6" s="53">
        <f t="shared" si="0"/>
        <v>16.666666666666668</v>
      </c>
      <c r="F6" s="17">
        <f aca="true" t="shared" si="2" ref="F6:F15">B6-D6</f>
        <v>5</v>
      </c>
      <c r="G6" s="19">
        <f t="shared" si="1"/>
        <v>83.33333333333333</v>
      </c>
      <c r="H6" s="22"/>
    </row>
    <row r="7" spans="1:8" ht="12.75">
      <c r="A7" s="24" t="s">
        <v>6</v>
      </c>
      <c r="B7" s="65">
        <v>7</v>
      </c>
      <c r="C7" s="27">
        <f>B7*100/B15</f>
        <v>0.2921535893155259</v>
      </c>
      <c r="D7" s="65">
        <v>0</v>
      </c>
      <c r="E7" s="53">
        <v>0</v>
      </c>
      <c r="F7" s="17">
        <f t="shared" si="2"/>
        <v>7</v>
      </c>
      <c r="G7" s="19">
        <f t="shared" si="1"/>
        <v>100</v>
      </c>
      <c r="H7" s="22"/>
    </row>
    <row r="8" spans="1:8" ht="12.75">
      <c r="A8" s="24" t="s">
        <v>7</v>
      </c>
      <c r="B8" s="65">
        <v>55</v>
      </c>
      <c r="C8" s="27">
        <f>B8*100/B15</f>
        <v>2.295492487479132</v>
      </c>
      <c r="D8" s="65">
        <v>1</v>
      </c>
      <c r="E8" s="53">
        <f t="shared" si="0"/>
        <v>1.8181818181818181</v>
      </c>
      <c r="F8" s="17">
        <f>B8-D8</f>
        <v>54</v>
      </c>
      <c r="G8" s="19">
        <f t="shared" si="1"/>
        <v>98.18181818181819</v>
      </c>
      <c r="H8" s="22"/>
    </row>
    <row r="9" spans="1:8" ht="12.75">
      <c r="A9" s="24" t="s">
        <v>8</v>
      </c>
      <c r="B9" s="65">
        <v>1127</v>
      </c>
      <c r="C9" s="27">
        <f>B9*100/B15</f>
        <v>47.03672787979966</v>
      </c>
      <c r="D9" s="65">
        <v>17</v>
      </c>
      <c r="E9" s="53">
        <f t="shared" si="0"/>
        <v>1.5084294587400178</v>
      </c>
      <c r="F9" s="17">
        <f t="shared" si="2"/>
        <v>1110</v>
      </c>
      <c r="G9" s="19">
        <f t="shared" si="1"/>
        <v>98.49157054125999</v>
      </c>
      <c r="H9" s="22"/>
    </row>
    <row r="10" spans="1:8" ht="12.75">
      <c r="A10" s="24" t="s">
        <v>22</v>
      </c>
      <c r="B10" s="65">
        <v>13</v>
      </c>
      <c r="C10" s="27">
        <f>B10*100/B15</f>
        <v>0.5425709515859767</v>
      </c>
      <c r="D10" s="65">
        <v>1</v>
      </c>
      <c r="E10" s="53">
        <f t="shared" si="0"/>
        <v>7.6923076923076925</v>
      </c>
      <c r="F10" s="17">
        <f t="shared" si="2"/>
        <v>12</v>
      </c>
      <c r="G10" s="19">
        <f t="shared" si="1"/>
        <v>92.3076923076923</v>
      </c>
      <c r="H10" s="22"/>
    </row>
    <row r="11" spans="1:8" ht="12.75">
      <c r="A11" s="39" t="s">
        <v>19</v>
      </c>
      <c r="B11" s="66">
        <v>7</v>
      </c>
      <c r="C11" s="41">
        <f>B11*100/B15</f>
        <v>0.2921535893155259</v>
      </c>
      <c r="D11" s="65">
        <v>1</v>
      </c>
      <c r="E11" s="53">
        <f t="shared" si="0"/>
        <v>14.285714285714286</v>
      </c>
      <c r="F11" s="17">
        <f t="shared" si="2"/>
        <v>6</v>
      </c>
      <c r="G11" s="19">
        <f t="shared" si="1"/>
        <v>85.71428571428571</v>
      </c>
      <c r="H11" s="22"/>
    </row>
    <row r="12" spans="1:8" ht="12.75">
      <c r="A12" s="39" t="s">
        <v>18</v>
      </c>
      <c r="B12" s="66">
        <v>276</v>
      </c>
      <c r="C12" s="41">
        <f>B12*100/B15</f>
        <v>11.519198664440735</v>
      </c>
      <c r="D12" s="65">
        <v>1</v>
      </c>
      <c r="E12" s="53">
        <f t="shared" si="0"/>
        <v>0.36231884057971014</v>
      </c>
      <c r="F12" s="17">
        <f t="shared" si="2"/>
        <v>275</v>
      </c>
      <c r="G12" s="19">
        <f t="shared" si="1"/>
        <v>99.6376811594203</v>
      </c>
      <c r="H12" s="22"/>
    </row>
    <row r="13" spans="1:8" ht="12.75">
      <c r="A13" s="39" t="s">
        <v>20</v>
      </c>
      <c r="B13" s="66">
        <v>39</v>
      </c>
      <c r="C13" s="41">
        <f>B13*100/B15</f>
        <v>1.6277128547579298</v>
      </c>
      <c r="D13" s="65">
        <v>0</v>
      </c>
      <c r="E13" s="53">
        <f t="shared" si="0"/>
        <v>0</v>
      </c>
      <c r="F13" s="40">
        <f t="shared" si="2"/>
        <v>39</v>
      </c>
      <c r="G13" s="19">
        <f t="shared" si="1"/>
        <v>100</v>
      </c>
      <c r="H13" s="22"/>
    </row>
    <row r="14" spans="1:8" ht="12.75">
      <c r="A14" s="39" t="s">
        <v>21</v>
      </c>
      <c r="B14" s="66">
        <v>7</v>
      </c>
      <c r="C14" s="41">
        <f>B14*100/B15</f>
        <v>0.2921535893155259</v>
      </c>
      <c r="D14" s="65">
        <v>1</v>
      </c>
      <c r="E14" s="53">
        <f t="shared" si="0"/>
        <v>14.285714285714286</v>
      </c>
      <c r="F14" s="40">
        <f>B14-D14</f>
        <v>6</v>
      </c>
      <c r="G14" s="19">
        <f t="shared" si="1"/>
        <v>85.71428571428571</v>
      </c>
      <c r="H14" s="22"/>
    </row>
    <row r="15" spans="1:8" ht="13.5" thickBot="1">
      <c r="A15" s="10" t="s">
        <v>9</v>
      </c>
      <c r="B15" s="11">
        <f>SUM(B5:B14)</f>
        <v>2396</v>
      </c>
      <c r="C15" s="28">
        <f>SUM(C5:C14)</f>
        <v>100</v>
      </c>
      <c r="D15" s="11">
        <f>SUM(D5:D14)</f>
        <v>28</v>
      </c>
      <c r="E15" s="57">
        <f t="shared" si="0"/>
        <v>1.1686143572621035</v>
      </c>
      <c r="F15" s="11">
        <f t="shared" si="2"/>
        <v>2368</v>
      </c>
      <c r="G15" s="55">
        <f>F15*100/B15</f>
        <v>98.8313856427379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40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927</v>
      </c>
      <c r="C19" s="53">
        <f>B19*100/B26</f>
        <v>38.68948247078464</v>
      </c>
      <c r="D19" s="75">
        <f>SUM(D5:D8)</f>
        <v>7</v>
      </c>
      <c r="E19" s="18">
        <f aca="true" t="shared" si="3" ref="E19:E26">D19*100/B19</f>
        <v>0.7551240560949298</v>
      </c>
      <c r="F19" s="17">
        <f aca="true" t="shared" si="4" ref="F19:F26">B19-D19</f>
        <v>920</v>
      </c>
      <c r="G19" s="19">
        <f aca="true" t="shared" si="5" ref="G19:G26">F19*100/B19</f>
        <v>99.24487594390507</v>
      </c>
      <c r="H19" s="22"/>
    </row>
    <row r="20" spans="1:8" ht="12.75">
      <c r="A20" s="24" t="s">
        <v>11</v>
      </c>
      <c r="B20" s="74">
        <f aca="true" t="shared" si="6" ref="B20:B25">B9</f>
        <v>1127</v>
      </c>
      <c r="C20" s="62">
        <f>B20*100/B26</f>
        <v>47.03672787979966</v>
      </c>
      <c r="D20" s="75">
        <f aca="true" t="shared" si="7" ref="D20:D25">D9</f>
        <v>17</v>
      </c>
      <c r="E20" s="18">
        <f t="shared" si="3"/>
        <v>1.5084294587400178</v>
      </c>
      <c r="F20" s="17">
        <f t="shared" si="4"/>
        <v>1110</v>
      </c>
      <c r="G20" s="19">
        <f t="shared" si="5"/>
        <v>98.49157054125999</v>
      </c>
      <c r="H20" s="22"/>
    </row>
    <row r="21" spans="1:8" ht="12.75">
      <c r="A21" s="24" t="s">
        <v>12</v>
      </c>
      <c r="B21" s="17">
        <f t="shared" si="6"/>
        <v>13</v>
      </c>
      <c r="C21" s="62">
        <f>B21*100/B26</f>
        <v>0.5425709515859767</v>
      </c>
      <c r="D21" s="75">
        <f>D10</f>
        <v>1</v>
      </c>
      <c r="E21" s="18">
        <f t="shared" si="3"/>
        <v>7.6923076923076925</v>
      </c>
      <c r="F21" s="17">
        <f t="shared" si="4"/>
        <v>12</v>
      </c>
      <c r="G21" s="19">
        <f t="shared" si="5"/>
        <v>92.3076923076923</v>
      </c>
      <c r="H21" s="22"/>
    </row>
    <row r="22" spans="1:8" ht="12.75">
      <c r="A22" s="39" t="s">
        <v>19</v>
      </c>
      <c r="B22" s="17">
        <f t="shared" si="6"/>
        <v>7</v>
      </c>
      <c r="C22" s="62">
        <f>B22*100/B26</f>
        <v>0.2921535893155259</v>
      </c>
      <c r="D22" s="75">
        <f t="shared" si="7"/>
        <v>1</v>
      </c>
      <c r="E22" s="18">
        <f t="shared" si="3"/>
        <v>14.285714285714286</v>
      </c>
      <c r="F22" s="17">
        <f t="shared" si="4"/>
        <v>6</v>
      </c>
      <c r="G22" s="19">
        <f t="shared" si="5"/>
        <v>85.71428571428571</v>
      </c>
      <c r="H22" s="22"/>
    </row>
    <row r="23" spans="1:8" ht="12.75">
      <c r="A23" s="39" t="s">
        <v>18</v>
      </c>
      <c r="B23" s="17">
        <f t="shared" si="6"/>
        <v>276</v>
      </c>
      <c r="C23" s="53">
        <f>B23*100/B26</f>
        <v>11.519198664440735</v>
      </c>
      <c r="D23" s="75">
        <f t="shared" si="7"/>
        <v>1</v>
      </c>
      <c r="E23" s="43">
        <f t="shared" si="3"/>
        <v>0.36231884057971014</v>
      </c>
      <c r="F23" s="44">
        <f t="shared" si="4"/>
        <v>275</v>
      </c>
      <c r="G23" s="42">
        <f t="shared" si="5"/>
        <v>99.6376811594203</v>
      </c>
      <c r="H23" s="22"/>
    </row>
    <row r="24" spans="1:8" ht="12.75">
      <c r="A24" s="39" t="s">
        <v>20</v>
      </c>
      <c r="B24" s="40">
        <f t="shared" si="6"/>
        <v>39</v>
      </c>
      <c r="C24" s="53">
        <f>B24*100/B26</f>
        <v>1.6277128547579298</v>
      </c>
      <c r="D24" s="75">
        <f t="shared" si="7"/>
        <v>0</v>
      </c>
      <c r="E24" s="18">
        <f t="shared" si="3"/>
        <v>0</v>
      </c>
      <c r="F24" s="44">
        <f t="shared" si="4"/>
        <v>39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7</v>
      </c>
      <c r="C25" s="53">
        <f>B25*100/B26</f>
        <v>0.2921535893155259</v>
      </c>
      <c r="D25" s="75">
        <f t="shared" si="7"/>
        <v>1</v>
      </c>
      <c r="E25" s="18">
        <f t="shared" si="3"/>
        <v>14.285714285714286</v>
      </c>
      <c r="F25" s="44">
        <f t="shared" si="4"/>
        <v>6</v>
      </c>
      <c r="G25" s="42">
        <f t="shared" si="5"/>
        <v>85.71428571428571</v>
      </c>
      <c r="H25" s="22"/>
    </row>
    <row r="26" spans="1:7" s="3" customFormat="1" ht="13.5" thickBot="1">
      <c r="A26" s="10" t="s">
        <v>9</v>
      </c>
      <c r="B26" s="11">
        <f>SUM(B19:B25)</f>
        <v>2396</v>
      </c>
      <c r="C26" s="54">
        <f>SUM(C19:C25)</f>
        <v>100</v>
      </c>
      <c r="D26" s="76">
        <f>D15</f>
        <v>28</v>
      </c>
      <c r="E26" s="56">
        <f t="shared" si="3"/>
        <v>1.1686143572621035</v>
      </c>
      <c r="F26" s="11">
        <f t="shared" si="4"/>
        <v>2368</v>
      </c>
      <c r="G26" s="55">
        <f t="shared" si="5"/>
        <v>98.8313856427379</v>
      </c>
    </row>
    <row r="27" ht="13.5" thickBot="1"/>
    <row r="28" spans="1:8" ht="13.5" thickBot="1">
      <c r="A28" s="84" t="s">
        <v>41</v>
      </c>
      <c r="B28" s="85"/>
      <c r="C28" s="85"/>
      <c r="D28" s="85"/>
      <c r="E28" s="85"/>
      <c r="F28" s="85"/>
      <c r="G28" s="8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859</v>
      </c>
      <c r="C30" s="27">
        <f>B30*100/B34</f>
        <v>92.66450916936354</v>
      </c>
      <c r="D30" s="17">
        <f>D5</f>
        <v>5</v>
      </c>
      <c r="E30" s="53">
        <f>D30*100/B30</f>
        <v>0.5820721769499418</v>
      </c>
      <c r="F30" s="17">
        <f>B30-D30</f>
        <v>854</v>
      </c>
      <c r="G30" s="19">
        <f>F30*100/B30</f>
        <v>99.41792782305006</v>
      </c>
      <c r="H30" s="22"/>
    </row>
    <row r="31" spans="1:8" ht="12.75">
      <c r="A31" s="24" t="s">
        <v>5</v>
      </c>
      <c r="B31" s="17">
        <f>B6</f>
        <v>6</v>
      </c>
      <c r="C31" s="27">
        <f>B31*100/B34</f>
        <v>0.6472491909385113</v>
      </c>
      <c r="D31" s="17">
        <f>D6</f>
        <v>1</v>
      </c>
      <c r="E31" s="53">
        <f>D31*100/B31</f>
        <v>16.666666666666668</v>
      </c>
      <c r="F31" s="17">
        <f>B31-D31</f>
        <v>5</v>
      </c>
      <c r="G31" s="19">
        <f>F31*100/B31</f>
        <v>83.33333333333333</v>
      </c>
      <c r="H31" s="22"/>
    </row>
    <row r="32" spans="1:8" ht="12.75">
      <c r="A32" s="24" t="s">
        <v>6</v>
      </c>
      <c r="B32" s="17">
        <f>B7</f>
        <v>7</v>
      </c>
      <c r="C32" s="27">
        <f>B32*100/B34</f>
        <v>0.7551240560949298</v>
      </c>
      <c r="D32" s="17">
        <f>D7</f>
        <v>0</v>
      </c>
      <c r="E32" s="53" t="s">
        <v>29</v>
      </c>
      <c r="F32" s="17">
        <f>B32-D32</f>
        <v>7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55</v>
      </c>
      <c r="C33" s="27">
        <f>B33*100/B34</f>
        <v>5.93311758360302</v>
      </c>
      <c r="D33" s="17">
        <f>D8</f>
        <v>1</v>
      </c>
      <c r="E33" s="53">
        <f>D33*100/B33</f>
        <v>1.8181818181818181</v>
      </c>
      <c r="F33" s="17">
        <f>B33-D33</f>
        <v>54</v>
      </c>
      <c r="G33" s="19">
        <f>F33*100/B33</f>
        <v>98.18181818181819</v>
      </c>
      <c r="H33" s="22"/>
    </row>
    <row r="34" spans="1:8" ht="13.5" thickBot="1">
      <c r="A34" s="13" t="s">
        <v>9</v>
      </c>
      <c r="B34" s="11">
        <f>SUM(B30:B33)</f>
        <v>927</v>
      </c>
      <c r="C34" s="38">
        <f>SUM(C30:C33)</f>
        <v>100</v>
      </c>
      <c r="D34" s="11">
        <f>SUM(D30:D33)</f>
        <v>7</v>
      </c>
      <c r="E34" s="54">
        <f>D34*100/B34</f>
        <v>0.7551240560949298</v>
      </c>
      <c r="F34" s="11">
        <f>B34-D34</f>
        <v>920</v>
      </c>
      <c r="G34" s="58">
        <f>F34*100/B34</f>
        <v>99.24487594390507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42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7" t="s">
        <v>13</v>
      </c>
      <c r="B39" s="88"/>
      <c r="C39" s="88"/>
      <c r="D39" s="88"/>
      <c r="E39" s="89"/>
    </row>
    <row r="40" spans="1:5" ht="64.5" thickBot="1">
      <c r="A40" s="59" t="s">
        <v>14</v>
      </c>
      <c r="B40" s="90" t="s">
        <v>15</v>
      </c>
      <c r="C40" s="91"/>
      <c r="D40" s="63" t="s">
        <v>25</v>
      </c>
      <c r="E40" s="64" t="s">
        <v>16</v>
      </c>
    </row>
    <row r="41" spans="1:5" ht="12.75" customHeight="1">
      <c r="A41" s="67" t="s">
        <v>23</v>
      </c>
      <c r="B41" s="79" t="s">
        <v>24</v>
      </c>
      <c r="C41" s="83"/>
      <c r="D41" s="60">
        <v>14</v>
      </c>
      <c r="E41" s="73">
        <f>D41*100/B20</f>
        <v>1.2422360248447204</v>
      </c>
    </row>
    <row r="42" spans="1:5" ht="12.75" customHeight="1">
      <c r="A42" s="71"/>
      <c r="B42" s="79" t="s">
        <v>30</v>
      </c>
      <c r="C42" s="80"/>
      <c r="D42" s="68">
        <v>2</v>
      </c>
      <c r="E42" s="73">
        <f>D42*100/B20</f>
        <v>0.1774622892635315</v>
      </c>
    </row>
    <row r="43" spans="1:5" ht="12.75" customHeight="1">
      <c r="A43" s="71"/>
      <c r="B43" s="79" t="s">
        <v>31</v>
      </c>
      <c r="C43" s="80"/>
      <c r="D43" s="68">
        <v>1</v>
      </c>
      <c r="E43" s="73">
        <f>D43*100/B20</f>
        <v>0.08873114463176575</v>
      </c>
    </row>
    <row r="44" spans="1:5" ht="12.75" customHeight="1">
      <c r="A44" s="71"/>
      <c r="B44" s="79"/>
      <c r="C44" s="80"/>
      <c r="D44" s="68"/>
      <c r="E44" s="73"/>
    </row>
    <row r="45" spans="1:5" ht="12.75" customHeight="1">
      <c r="A45" s="71" t="s">
        <v>26</v>
      </c>
      <c r="B45" s="79" t="s">
        <v>32</v>
      </c>
      <c r="C45" s="80"/>
      <c r="D45" s="68">
        <v>3</v>
      </c>
      <c r="E45" s="73">
        <f>D45*100/B19</f>
        <v>0.32362459546925565</v>
      </c>
    </row>
    <row r="46" spans="1:5" ht="12.75" customHeight="1">
      <c r="A46" s="71"/>
      <c r="B46" s="77" t="s">
        <v>35</v>
      </c>
      <c r="C46" s="78"/>
      <c r="D46" s="68">
        <v>1</v>
      </c>
      <c r="E46" s="73">
        <f>D46*100/B19</f>
        <v>0.10787486515641856</v>
      </c>
    </row>
    <row r="47" spans="1:5" ht="12.75" customHeight="1">
      <c r="A47" s="71"/>
      <c r="B47" s="79" t="s">
        <v>28</v>
      </c>
      <c r="C47" s="80"/>
      <c r="D47" s="68">
        <v>2</v>
      </c>
      <c r="E47" s="73">
        <f>D47*100/B19</f>
        <v>0.21574973031283712</v>
      </c>
    </row>
    <row r="48" spans="1:5" ht="12.75" customHeight="1">
      <c r="A48" s="71"/>
      <c r="B48" s="77" t="s">
        <v>36</v>
      </c>
      <c r="C48" s="78"/>
      <c r="D48" s="68">
        <v>1</v>
      </c>
      <c r="E48" s="73">
        <f>D48*100/B19</f>
        <v>0.10787486515641856</v>
      </c>
    </row>
    <row r="49" spans="1:5" ht="12.75" customHeight="1">
      <c r="A49" s="71"/>
      <c r="B49" s="79" t="s">
        <v>34</v>
      </c>
      <c r="C49" s="80"/>
      <c r="D49" s="68">
        <v>2</v>
      </c>
      <c r="E49" s="73">
        <f>D49*100/B19</f>
        <v>0.21574973031283712</v>
      </c>
    </row>
    <row r="50" spans="1:5" ht="12.75" customHeight="1">
      <c r="A50" s="71"/>
      <c r="B50" s="77" t="s">
        <v>37</v>
      </c>
      <c r="C50" s="78"/>
      <c r="D50" s="68">
        <v>1</v>
      </c>
      <c r="E50" s="73">
        <f>D50*100/B19</f>
        <v>0.10787486515641856</v>
      </c>
    </row>
    <row r="51" spans="1:5" ht="12.75" customHeight="1">
      <c r="A51" s="71"/>
      <c r="B51" s="79"/>
      <c r="C51" s="80"/>
      <c r="D51" s="68"/>
      <c r="E51" s="73"/>
    </row>
    <row r="52" spans="1:5" ht="12.75" customHeight="1">
      <c r="A52" s="71" t="s">
        <v>12</v>
      </c>
      <c r="B52" s="77" t="s">
        <v>24</v>
      </c>
      <c r="C52" s="78"/>
      <c r="D52" s="68">
        <v>1</v>
      </c>
      <c r="E52" s="73">
        <f>D52*100/B21</f>
        <v>7.6923076923076925</v>
      </c>
    </row>
    <row r="53" spans="1:5" ht="12.75" customHeight="1">
      <c r="A53" s="71"/>
      <c r="B53" s="77"/>
      <c r="C53" s="78"/>
      <c r="D53" s="68"/>
      <c r="E53" s="72"/>
    </row>
    <row r="54" spans="1:5" ht="12.75" customHeight="1">
      <c r="A54" s="71" t="s">
        <v>19</v>
      </c>
      <c r="B54" s="77" t="s">
        <v>24</v>
      </c>
      <c r="C54" s="78"/>
      <c r="D54" s="68">
        <v>1</v>
      </c>
      <c r="E54" s="73">
        <f>D54*100/B22</f>
        <v>14.285714285714286</v>
      </c>
    </row>
    <row r="55" spans="1:5" ht="12.75" customHeight="1">
      <c r="A55" s="71"/>
      <c r="B55" s="77"/>
      <c r="C55" s="78"/>
      <c r="D55" s="68"/>
      <c r="E55" s="73"/>
    </row>
    <row r="56" spans="1:5" ht="12.75" customHeight="1">
      <c r="A56" s="71" t="s">
        <v>18</v>
      </c>
      <c r="B56" s="77" t="s">
        <v>33</v>
      </c>
      <c r="C56" s="78"/>
      <c r="D56" s="68">
        <v>1</v>
      </c>
      <c r="E56" s="73">
        <f>D56*100/B23</f>
        <v>0.36231884057971014</v>
      </c>
    </row>
    <row r="57" spans="1:5" ht="12.75" customHeight="1">
      <c r="A57" s="71"/>
      <c r="B57" s="79"/>
      <c r="C57" s="80"/>
      <c r="D57" s="68"/>
      <c r="E57" s="72"/>
    </row>
    <row r="58" spans="1:5" ht="12.75" customHeight="1" thickBot="1">
      <c r="A58" s="69" t="s">
        <v>27</v>
      </c>
      <c r="B58" s="81" t="s">
        <v>28</v>
      </c>
      <c r="C58" s="82"/>
      <c r="D58" s="70">
        <v>1</v>
      </c>
      <c r="E58" s="61">
        <f>D58*100/B25</f>
        <v>14.285714285714286</v>
      </c>
    </row>
  </sheetData>
  <sheetProtection/>
  <mergeCells count="13">
    <mergeCell ref="B41:C41"/>
    <mergeCell ref="A28:G28"/>
    <mergeCell ref="A39:E39"/>
    <mergeCell ref="B40:C40"/>
    <mergeCell ref="B57:C57"/>
    <mergeCell ref="B58:C58"/>
    <mergeCell ref="B42:C42"/>
    <mergeCell ref="B44:C44"/>
    <mergeCell ref="B43:C43"/>
    <mergeCell ref="B45:C45"/>
    <mergeCell ref="B49:C49"/>
    <mergeCell ref="B47:C47"/>
    <mergeCell ref="B51:C51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2016-10-31T13:44:46Z</cp:lastPrinted>
  <dcterms:created xsi:type="dcterms:W3CDTF">1997-01-24T11:07:25Z</dcterms:created>
  <dcterms:modified xsi:type="dcterms:W3CDTF">2016-12-13T07:10:01Z</dcterms:modified>
  <cp:category/>
  <cp:version/>
  <cp:contentType/>
  <cp:contentStatus/>
</cp:coreProperties>
</file>