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2 12" sheetId="1" r:id="rId1"/>
  </sheets>
  <definedNames>
    <definedName name="_xlnm.Print_Area" localSheetId="0">'1-2 12'!$A$1:$G$62</definedName>
  </definedNames>
  <calcPr fullCalcOnLoad="1"/>
</workbook>
</file>

<file path=xl/sharedStrings.xml><?xml version="1.0" encoding="utf-8"?>
<sst xmlns="http://schemas.openxmlformats.org/spreadsheetml/2006/main" count="67" uniqueCount="37">
  <si>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</si>
  <si>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</si>
  <si>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</si>
  <si>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</si>
  <si>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</si>
  <si>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</si>
  <si>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</si>
  <si>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</si>
  <si>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</si>
  <si>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</si>
  <si>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</si>
  <si>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</si>
  <si>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</si>
  <si>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</si>
  <si>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</si>
  <si>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</si>
  <si>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</si>
  <si>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</si>
  <si>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</si>
  <si>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</si>
  <si>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</si>
  <si>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</si>
  <si>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</si>
  <si>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</si>
  <si>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</si>
  <si>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</si>
  <si>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</si>
  <si>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95% (V/V) předestiluje při teplotě </t>
  </si>
  <si>
    <t>předestilovaný objem při 340°C</t>
  </si>
  <si>
    <t>Monitoring a sledování jakosti pohonných hmot leden-únor 2012</t>
  </si>
  <si>
    <t>Odebrané pohonné hmoty dle druhů leden-únor 2012</t>
  </si>
  <si>
    <t>Odebrané pohonné hmoty dle druhů leden-únor 2012 (dělení dle vyhlášky č. 133/2010 Sb.)</t>
  </si>
  <si>
    <t>Odebrané benziny dle druhů leden-únor 2012</t>
  </si>
  <si>
    <t>CFPP</t>
  </si>
  <si>
    <t>motorový benzin</t>
  </si>
  <si>
    <t>konec destilace</t>
  </si>
  <si>
    <t>draslík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</si>
</sst>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4" fontId="1" fillId="0" borderId="26" xfId="34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zoomScaleNormal="120" zoomScaleSheetLayoutView="100" workbookViewId="0" topLeftCell="A36">
      <selection activeCell="H41" sqref="H4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29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30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167</v>
      </c>
      <c r="C5" s="27">
        <f>B5*100/B15</f>
        <v>35.08403361344538</v>
      </c>
      <c r="D5" s="17">
        <v>1</v>
      </c>
      <c r="E5" s="54">
        <f aca="true" t="shared" si="0" ref="E5:E15">D5*100/B5</f>
        <v>0.5988023952095808</v>
      </c>
      <c r="F5" s="17">
        <f>B5-D5</f>
        <v>166</v>
      </c>
      <c r="G5" s="19">
        <f aca="true" t="shared" si="1" ref="G5:G14">F5*100/B5</f>
        <v>99.40119760479043</v>
      </c>
      <c r="H5" s="22"/>
    </row>
    <row r="6" spans="1:8" ht="12.75">
      <c r="A6" s="24" t="s">
        <v>5</v>
      </c>
      <c r="B6" s="17">
        <v>2</v>
      </c>
      <c r="C6" s="27">
        <f>B6*100/B15</f>
        <v>0.42016806722689076</v>
      </c>
      <c r="D6" s="17">
        <v>1</v>
      </c>
      <c r="E6" s="54">
        <f t="shared" si="0"/>
        <v>50</v>
      </c>
      <c r="F6" s="17">
        <f aca="true" t="shared" si="2" ref="F6:F15">B6-D6</f>
        <v>1</v>
      </c>
      <c r="G6" s="19">
        <f t="shared" si="1"/>
        <v>50</v>
      </c>
      <c r="H6" s="22"/>
    </row>
    <row r="7" spans="1:8" ht="12.75">
      <c r="A7" s="24" t="s">
        <v>6</v>
      </c>
      <c r="B7" s="17">
        <v>2</v>
      </c>
      <c r="C7" s="27">
        <f>B7*100/B15</f>
        <v>0.42016806722689076</v>
      </c>
      <c r="D7" s="17">
        <v>0</v>
      </c>
      <c r="E7" s="54">
        <v>0</v>
      </c>
      <c r="F7" s="17">
        <f t="shared" si="2"/>
        <v>2</v>
      </c>
      <c r="G7" s="19">
        <f t="shared" si="1"/>
        <v>100</v>
      </c>
      <c r="H7" s="22"/>
    </row>
    <row r="8" spans="1:8" ht="12.75">
      <c r="A8" s="24" t="s">
        <v>7</v>
      </c>
      <c r="B8" s="17">
        <v>6</v>
      </c>
      <c r="C8" s="27">
        <f>B8*100/B15</f>
        <v>1.2605042016806722</v>
      </c>
      <c r="D8" s="17">
        <v>0</v>
      </c>
      <c r="E8" s="54">
        <f t="shared" si="0"/>
        <v>0</v>
      </c>
      <c r="F8" s="17">
        <f t="shared" si="2"/>
        <v>6</v>
      </c>
      <c r="G8" s="19">
        <f t="shared" si="1"/>
        <v>100</v>
      </c>
      <c r="H8" s="22"/>
    </row>
    <row r="9" spans="1:8" ht="12.75">
      <c r="A9" s="24" t="s">
        <v>8</v>
      </c>
      <c r="B9" s="17">
        <v>232</v>
      </c>
      <c r="C9" s="27">
        <f>B9*100/B15</f>
        <v>48.739495798319325</v>
      </c>
      <c r="D9" s="17">
        <v>10</v>
      </c>
      <c r="E9" s="54">
        <f t="shared" si="0"/>
        <v>4.310344827586207</v>
      </c>
      <c r="F9" s="17">
        <f t="shared" si="2"/>
        <v>222</v>
      </c>
      <c r="G9" s="19">
        <f t="shared" si="1"/>
        <v>95.6896551724138</v>
      </c>
      <c r="H9" s="22"/>
    </row>
    <row r="10" spans="1:8" ht="12.75">
      <c r="A10" s="24" t="s">
        <v>26</v>
      </c>
      <c r="B10" s="17">
        <v>8</v>
      </c>
      <c r="C10" s="27">
        <f>B10*100/B15</f>
        <v>1.680672268907563</v>
      </c>
      <c r="D10" s="17">
        <v>1</v>
      </c>
      <c r="E10" s="54">
        <f t="shared" si="0"/>
        <v>12.5</v>
      </c>
      <c r="F10" s="17">
        <f t="shared" si="2"/>
        <v>7</v>
      </c>
      <c r="G10" s="19">
        <f t="shared" si="1"/>
        <v>87.5</v>
      </c>
      <c r="H10" s="22"/>
    </row>
    <row r="11" spans="1:8" ht="12.75">
      <c r="A11" s="39" t="s">
        <v>23</v>
      </c>
      <c r="B11" s="40">
        <v>4</v>
      </c>
      <c r="C11" s="41">
        <f>B11*100/B15</f>
        <v>0.8403361344537815</v>
      </c>
      <c r="D11" s="40">
        <v>1</v>
      </c>
      <c r="E11" s="54">
        <f t="shared" si="0"/>
        <v>25</v>
      </c>
      <c r="F11" s="17">
        <f t="shared" si="2"/>
        <v>3</v>
      </c>
      <c r="G11" s="19">
        <f t="shared" si="1"/>
        <v>75</v>
      </c>
      <c r="H11" s="22"/>
    </row>
    <row r="12" spans="1:8" ht="12.75">
      <c r="A12" s="39" t="s">
        <v>22</v>
      </c>
      <c r="B12" s="40">
        <v>48</v>
      </c>
      <c r="C12" s="41">
        <f>B12*100/B15</f>
        <v>10.084033613445378</v>
      </c>
      <c r="D12" s="40">
        <v>0</v>
      </c>
      <c r="E12" s="54">
        <f t="shared" si="0"/>
        <v>0</v>
      </c>
      <c r="F12" s="17">
        <f t="shared" si="2"/>
        <v>48</v>
      </c>
      <c r="G12" s="19">
        <f t="shared" si="1"/>
        <v>100</v>
      </c>
      <c r="H12" s="22"/>
    </row>
    <row r="13" spans="1:8" ht="12.75">
      <c r="A13" s="39" t="s">
        <v>24</v>
      </c>
      <c r="B13" s="40">
        <v>6</v>
      </c>
      <c r="C13" s="41">
        <f>B13*100/B15</f>
        <v>1.2605042016806722</v>
      </c>
      <c r="D13" s="40">
        <v>0</v>
      </c>
      <c r="E13" s="54">
        <v>0</v>
      </c>
      <c r="F13" s="40">
        <f t="shared" si="2"/>
        <v>6</v>
      </c>
      <c r="G13" s="19">
        <f t="shared" si="1"/>
        <v>100</v>
      </c>
      <c r="H13" s="22"/>
    </row>
    <row r="14" spans="1:8" ht="12.75">
      <c r="A14" s="39" t="s">
        <v>25</v>
      </c>
      <c r="B14" s="40">
        <v>1</v>
      </c>
      <c r="C14" s="41">
        <f>B14*100/B15</f>
        <v>0.21008403361344538</v>
      </c>
      <c r="D14" s="40">
        <v>0</v>
      </c>
      <c r="E14" s="54">
        <v>0</v>
      </c>
      <c r="F14" s="40">
        <f t="shared" si="2"/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476</v>
      </c>
      <c r="C15" s="28">
        <f>SUM(C5:C14)</f>
        <v>100</v>
      </c>
      <c r="D15" s="11">
        <f>SUM(D5:D14)</f>
        <v>14</v>
      </c>
      <c r="E15" s="58">
        <f t="shared" si="0"/>
        <v>2.9411764705882355</v>
      </c>
      <c r="F15" s="11">
        <f t="shared" si="2"/>
        <v>462</v>
      </c>
      <c r="G15" s="56">
        <f>F15*100/B15</f>
        <v>97.05882352941177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31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177</v>
      </c>
      <c r="C19" s="54">
        <f>B19*100/B26</f>
        <v>37.18487394957983</v>
      </c>
      <c r="D19" s="17">
        <f>D5+D6+D7+D8</f>
        <v>2</v>
      </c>
      <c r="E19" s="18">
        <f>D19*100/B19</f>
        <v>1.1299435028248588</v>
      </c>
      <c r="F19" s="17">
        <f aca="true" t="shared" si="3" ref="F19:F26">B19-D19</f>
        <v>175</v>
      </c>
      <c r="G19" s="19">
        <f aca="true" t="shared" si="4" ref="G19:G26">F19*100/B19</f>
        <v>98.87005649717514</v>
      </c>
      <c r="H19" s="22"/>
    </row>
    <row r="20" spans="1:8" ht="12.75">
      <c r="A20" s="24" t="s">
        <v>12</v>
      </c>
      <c r="B20" s="17">
        <f aca="true" t="shared" si="5" ref="B20:B25">B9</f>
        <v>232</v>
      </c>
      <c r="C20" s="63">
        <f>B20*100/B26</f>
        <v>48.739495798319325</v>
      </c>
      <c r="D20" s="17">
        <f aca="true" t="shared" si="6" ref="D20:D25">D9</f>
        <v>10</v>
      </c>
      <c r="E20" s="18">
        <f>D20*100/B20</f>
        <v>4.310344827586207</v>
      </c>
      <c r="F20" s="17">
        <f t="shared" si="3"/>
        <v>222</v>
      </c>
      <c r="G20" s="19">
        <f t="shared" si="4"/>
        <v>95.6896551724138</v>
      </c>
      <c r="H20" s="22"/>
    </row>
    <row r="21" spans="1:8" ht="12.75">
      <c r="A21" s="24" t="s">
        <v>13</v>
      </c>
      <c r="B21" s="17">
        <f t="shared" si="5"/>
        <v>8</v>
      </c>
      <c r="C21" s="63">
        <f>B21*100/B26</f>
        <v>1.680672268907563</v>
      </c>
      <c r="D21" s="17">
        <f t="shared" si="6"/>
        <v>1</v>
      </c>
      <c r="E21" s="18">
        <f>D21*100/B21</f>
        <v>12.5</v>
      </c>
      <c r="F21" s="17">
        <f t="shared" si="3"/>
        <v>7</v>
      </c>
      <c r="G21" s="19">
        <f t="shared" si="4"/>
        <v>87.5</v>
      </c>
      <c r="H21" s="22"/>
    </row>
    <row r="22" spans="1:8" ht="12.75">
      <c r="A22" s="39" t="s">
        <v>23</v>
      </c>
      <c r="B22" s="17">
        <f t="shared" si="5"/>
        <v>4</v>
      </c>
      <c r="C22" s="63">
        <f>B22*100/B26</f>
        <v>0.8403361344537815</v>
      </c>
      <c r="D22" s="17">
        <f t="shared" si="6"/>
        <v>1</v>
      </c>
      <c r="E22" s="18">
        <f>D22*100/B22</f>
        <v>25</v>
      </c>
      <c r="F22" s="17">
        <f t="shared" si="3"/>
        <v>3</v>
      </c>
      <c r="G22" s="19">
        <f t="shared" si="4"/>
        <v>75</v>
      </c>
      <c r="H22" s="22"/>
    </row>
    <row r="23" spans="1:8" ht="12.75">
      <c r="A23" s="39" t="s">
        <v>22</v>
      </c>
      <c r="B23" s="40">
        <f t="shared" si="5"/>
        <v>48</v>
      </c>
      <c r="C23" s="54">
        <f>B23*100/B26</f>
        <v>10.084033613445378</v>
      </c>
      <c r="D23" s="17">
        <f t="shared" si="6"/>
        <v>0</v>
      </c>
      <c r="E23" s="43">
        <f>D23*100/B23</f>
        <v>0</v>
      </c>
      <c r="F23" s="44">
        <f t="shared" si="3"/>
        <v>48</v>
      </c>
      <c r="G23" s="42">
        <f t="shared" si="4"/>
        <v>100</v>
      </c>
      <c r="H23" s="22"/>
    </row>
    <row r="24" spans="1:8" ht="12.75">
      <c r="A24" s="39" t="s">
        <v>24</v>
      </c>
      <c r="B24" s="40">
        <f t="shared" si="5"/>
        <v>6</v>
      </c>
      <c r="C24" s="54">
        <f>B24*100/B26</f>
        <v>1.2605042016806722</v>
      </c>
      <c r="D24" s="17">
        <f t="shared" si="6"/>
        <v>0</v>
      </c>
      <c r="E24" s="43">
        <v>0</v>
      </c>
      <c r="F24" s="44">
        <f t="shared" si="3"/>
        <v>6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1</v>
      </c>
      <c r="C25" s="54">
        <f>B25*100/B26</f>
        <v>0.21008403361344538</v>
      </c>
      <c r="D25" s="17">
        <f t="shared" si="6"/>
        <v>0</v>
      </c>
      <c r="E25" s="18">
        <v>0</v>
      </c>
      <c r="F25" s="44">
        <f t="shared" si="3"/>
        <v>1</v>
      </c>
      <c r="G25" s="42">
        <f t="shared" si="4"/>
        <v>100</v>
      </c>
      <c r="H25" s="22"/>
    </row>
    <row r="26" spans="1:7" s="3" customFormat="1" ht="13.5" thickBot="1">
      <c r="A26" s="10" t="s">
        <v>9</v>
      </c>
      <c r="B26" s="11">
        <f>SUM(B19:B25)</f>
        <v>476</v>
      </c>
      <c r="C26" s="55">
        <f>SUM(C19:C25)</f>
        <v>100</v>
      </c>
      <c r="D26" s="11">
        <f>SUM(D19:D25)</f>
        <v>14</v>
      </c>
      <c r="E26" s="57">
        <f>D26*100/B26</f>
        <v>2.9411764705882355</v>
      </c>
      <c r="F26" s="11">
        <f t="shared" si="3"/>
        <v>462</v>
      </c>
      <c r="G26" s="56">
        <f t="shared" si="4"/>
        <v>97.05882352941177</v>
      </c>
    </row>
    <row r="27" ht="13.5" thickBot="1"/>
    <row r="28" spans="1:8" ht="12.75">
      <c r="A28" s="78" t="s">
        <v>32</v>
      </c>
      <c r="B28" s="79"/>
      <c r="C28" s="79"/>
      <c r="D28" s="79"/>
      <c r="E28" s="79"/>
      <c r="F28" s="79"/>
      <c r="G28" s="80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167</v>
      </c>
      <c r="C30" s="27">
        <f>B30*100/B34</f>
        <v>94.35028248587571</v>
      </c>
      <c r="D30" s="17">
        <f>D5</f>
        <v>1</v>
      </c>
      <c r="E30" s="54">
        <f>D30*100/B30</f>
        <v>0.5988023952095808</v>
      </c>
      <c r="F30" s="17">
        <f>B30-D30</f>
        <v>166</v>
      </c>
      <c r="G30" s="19">
        <f>F30*100/B30</f>
        <v>99.40119760479043</v>
      </c>
      <c r="H30" s="22"/>
    </row>
    <row r="31" spans="1:8" ht="12.75">
      <c r="A31" s="24" t="s">
        <v>5</v>
      </c>
      <c r="B31" s="17">
        <f>B6</f>
        <v>2</v>
      </c>
      <c r="C31" s="27">
        <f>B31*100/B34</f>
        <v>1.1299435028248588</v>
      </c>
      <c r="D31" s="17">
        <f>D6</f>
        <v>1</v>
      </c>
      <c r="E31" s="54">
        <v>0</v>
      </c>
      <c r="F31" s="17">
        <f>B31-D31</f>
        <v>1</v>
      </c>
      <c r="G31" s="19">
        <f>F31*100/B31</f>
        <v>50</v>
      </c>
      <c r="H31" s="22"/>
    </row>
    <row r="32" spans="1:8" ht="12.75">
      <c r="A32" s="24" t="s">
        <v>6</v>
      </c>
      <c r="B32" s="17">
        <f>B7</f>
        <v>2</v>
      </c>
      <c r="C32" s="27">
        <f>B32*100/B34</f>
        <v>1.1299435028248588</v>
      </c>
      <c r="D32" s="17">
        <f>D7</f>
        <v>0</v>
      </c>
      <c r="E32" s="54">
        <v>0</v>
      </c>
      <c r="F32" s="17">
        <f>B32-D32</f>
        <v>2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6</v>
      </c>
      <c r="C33" s="27">
        <f>B33*100/B34</f>
        <v>3.389830508474576</v>
      </c>
      <c r="D33" s="17">
        <f>D8</f>
        <v>0</v>
      </c>
      <c r="E33" s="54">
        <f>D33*100/B33</f>
        <v>0</v>
      </c>
      <c r="F33" s="17">
        <f>B33-D33</f>
        <v>6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177</v>
      </c>
      <c r="C34" s="38">
        <f>SUM(C30:C33)</f>
        <v>100</v>
      </c>
      <c r="D34" s="11">
        <f>SUM(D30:D33)</f>
        <v>2</v>
      </c>
      <c r="E34" s="55">
        <f>D34*100/B34</f>
        <v>1.1299435028248588</v>
      </c>
      <c r="F34" s="11">
        <f>B34-D34</f>
        <v>175</v>
      </c>
      <c r="G34" s="59">
        <f>F34*100/B34</f>
        <v>98.87005649717514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29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2" t="s">
        <v>14</v>
      </c>
      <c r="B39" s="83"/>
      <c r="C39" s="83"/>
      <c r="D39" s="83"/>
      <c r="E39" s="84"/>
    </row>
    <row r="40" spans="1:5" ht="63.75">
      <c r="A40" s="64" t="s">
        <v>15</v>
      </c>
      <c r="B40" s="85" t="s">
        <v>16</v>
      </c>
      <c r="C40" s="86"/>
      <c r="D40" s="60" t="s">
        <v>17</v>
      </c>
      <c r="E40" s="61" t="s">
        <v>20</v>
      </c>
    </row>
    <row r="41" spans="1:5" ht="12.75">
      <c r="A41" s="65" t="s">
        <v>34</v>
      </c>
      <c r="B41" s="72" t="s">
        <v>35</v>
      </c>
      <c r="C41" s="72"/>
      <c r="D41" s="66">
        <v>1</v>
      </c>
      <c r="E41" s="69">
        <f>D41*100/B19</f>
        <v>0.5649717514124294</v>
      </c>
    </row>
    <row r="42" spans="1:5" ht="12.75">
      <c r="A42" s="65"/>
      <c r="B42" s="72" t="s">
        <v>36</v>
      </c>
      <c r="C42" s="72"/>
      <c r="D42" s="66">
        <v>1</v>
      </c>
      <c r="E42" s="69">
        <f>D42*100/B19</f>
        <v>0.5649717514124294</v>
      </c>
    </row>
    <row r="43" spans="1:5" ht="12.75">
      <c r="A43" s="65"/>
      <c r="B43" s="75"/>
      <c r="C43" s="75"/>
      <c r="D43" s="67"/>
      <c r="E43" s="1"/>
    </row>
    <row r="44" spans="1:5" ht="12.75" customHeight="1">
      <c r="A44" s="65" t="s">
        <v>18</v>
      </c>
      <c r="B44" s="81" t="s">
        <v>19</v>
      </c>
      <c r="C44" s="81"/>
      <c r="D44" s="53">
        <v>7</v>
      </c>
      <c r="E44" s="69">
        <f>D44*100/B20</f>
        <v>3.0172413793103448</v>
      </c>
    </row>
    <row r="45" spans="1:5" ht="12.75" customHeight="1">
      <c r="A45" s="65"/>
      <c r="B45" s="70" t="s">
        <v>27</v>
      </c>
      <c r="C45" s="70"/>
      <c r="D45" s="62">
        <v>1</v>
      </c>
      <c r="E45" s="69">
        <f>D45*100/B20</f>
        <v>0.43103448275862066</v>
      </c>
    </row>
    <row r="46" spans="1:5" ht="12.75">
      <c r="A46" s="71"/>
      <c r="B46" s="68" t="s">
        <v>28</v>
      </c>
      <c r="C46" s="68"/>
      <c r="D46" s="53">
        <v>1</v>
      </c>
      <c r="E46" s="69">
        <f>D46*100/B20</f>
        <v>0.43103448275862066</v>
      </c>
    </row>
    <row r="47" spans="1:5" ht="12.75">
      <c r="A47" s="71"/>
      <c r="B47" s="73" t="s">
        <v>33</v>
      </c>
      <c r="C47" s="74"/>
      <c r="D47" s="53">
        <v>1</v>
      </c>
      <c r="E47" s="69">
        <f>D47*100/B20</f>
        <v>0.43103448275862066</v>
      </c>
    </row>
    <row r="48" spans="1:5" ht="12.75">
      <c r="A48" s="65"/>
      <c r="B48" s="81"/>
      <c r="C48" s="81"/>
      <c r="D48" s="53"/>
      <c r="E48" s="69"/>
    </row>
    <row r="49" spans="1:5" ht="12.75">
      <c r="A49" s="65" t="s">
        <v>26</v>
      </c>
      <c r="B49" s="72" t="s">
        <v>19</v>
      </c>
      <c r="C49" s="72"/>
      <c r="D49" s="53">
        <v>1</v>
      </c>
      <c r="E49" s="69">
        <f>D49*100/B21</f>
        <v>12.5</v>
      </c>
    </row>
    <row r="50" spans="1:5" ht="12.75">
      <c r="A50" s="65"/>
      <c r="B50" s="76"/>
      <c r="C50" s="77"/>
      <c r="D50" s="53"/>
      <c r="E50" s="69"/>
    </row>
    <row r="51" spans="1:5" ht="12.75">
      <c r="A51" s="65" t="s">
        <v>23</v>
      </c>
      <c r="B51" s="72" t="s">
        <v>33</v>
      </c>
      <c r="C51" s="72"/>
      <c r="D51" s="66">
        <v>1</v>
      </c>
      <c r="E51" s="69">
        <f>D51*100/B22</f>
        <v>25</v>
      </c>
    </row>
  </sheetData>
  <sheetProtection/>
  <mergeCells count="12">
    <mergeCell ref="B49:C49"/>
    <mergeCell ref="B41:C41"/>
    <mergeCell ref="B42:C42"/>
    <mergeCell ref="B47:C47"/>
    <mergeCell ref="B43:C43"/>
    <mergeCell ref="B50:C50"/>
    <mergeCell ref="B51:C51"/>
    <mergeCell ref="A28:G28"/>
    <mergeCell ref="B48:C48"/>
    <mergeCell ref="A39:E39"/>
    <mergeCell ref="B40:C40"/>
    <mergeCell ref="B44:C44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2012-03-09T10:04:35Z</cp:lastPrinted>
  <dcterms:created xsi:type="dcterms:W3CDTF">1997-01-24T11:07:25Z</dcterms:created>
  <dcterms:modified xsi:type="dcterms:W3CDTF">2012-03-22T10:34:12Z</dcterms:modified>
  <cp:category/>
  <cp:version/>
  <cp:contentType/>
  <cp:contentStatus/>
</cp:coreProperties>
</file>