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září 17" sheetId="1" r:id="rId1"/>
  </sheets>
  <definedNames>
    <definedName name="_xlnm.Print_Area" localSheetId="0">'leden - září 17'!$A$1:$G$61</definedName>
  </definedNames>
  <calcPr fullCalcOnLoad="1"/>
</workbook>
</file>

<file path=xl/sharedStrings.xml><?xml version="1.0" encoding="utf-8"?>
<sst xmlns="http://schemas.openxmlformats.org/spreadsheetml/2006/main" count="70" uniqueCount="42">
  <si>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</si>
  <si>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</si>
  <si>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</si>
  <si>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</si>
  <si>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</si>
  <si>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</si>
  <si>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</si>
  <si>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</si>
  <si>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</si>
  <si>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</si>
  <si>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</si>
  <si>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</si>
  <si>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</si>
  <si>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</si>
  <si>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</si>
  <si>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</si>
  <si>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</si>
  <si>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</si>
  <si>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</si>
  <si>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</si>
  <si>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</si>
  <si>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</si>
  <si>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</si>
  <si>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</si>
  <si>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</si>
  <si>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</si>
  <si>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 xml:space="preserve"> počet nevyhovujících vzorků</t>
  </si>
  <si>
    <t>konec destilace</t>
  </si>
  <si>
    <t>Etanol E 85</t>
  </si>
  <si>
    <t>tlak par</t>
  </si>
  <si>
    <t>předestilovaný objem při 70°C</t>
  </si>
  <si>
    <t>předestilovaný objem při 100°C</t>
  </si>
  <si>
    <t>předestilovaný objem při 150°C</t>
  </si>
  <si>
    <t>OČVM</t>
  </si>
  <si>
    <t>OČMM</t>
  </si>
  <si>
    <t>síra</t>
  </si>
  <si>
    <t xml:space="preserve">Monitoring a sledování jakosti motorových paliv leden - září 2017 </t>
  </si>
  <si>
    <t>Odebrané vzorky motorových paliv dle druhů leden - září 2017</t>
  </si>
  <si>
    <t>LPG pro pohon</t>
  </si>
  <si>
    <t>Odebrané vzorky motorových paliv dle druhů leden - září 2017 (dělení dle vyhlášky č. 133/2010 Sb.)</t>
  </si>
  <si>
    <t>Odebrané vzorky automobilové benziny dle druhů leden - září 2017</t>
  </si>
  <si>
    <t>Monitoring a sledování jakosti motorových paliv leden - září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</si>
</sst>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66" fontId="0" fillId="0" borderId="21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2" fillId="0" borderId="22" xfId="0" applyFont="1" applyBorder="1" applyAlignment="1">
      <alignment/>
    </xf>
    <xf numFmtId="1" fontId="0" fillId="0" borderId="23" xfId="34" applyNumberFormat="1" applyFont="1" applyBorder="1" applyAlignment="1">
      <alignment horizontal="center" wrapText="1"/>
    </xf>
    <xf numFmtId="166" fontId="0" fillId="0" borderId="31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0" zoomScaleNormal="120" zoomScaleSheetLayoutView="100" workbookViewId="0" topLeftCell="A1">
      <selection activeCell="D31" sqref="D31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36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37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4">
        <v>706</v>
      </c>
      <c r="C5" s="27">
        <f>B5*100/B15</f>
        <v>35.00247892910263</v>
      </c>
      <c r="D5" s="64">
        <v>6</v>
      </c>
      <c r="E5" s="53">
        <f>D5*100/B5</f>
        <v>0.8498583569405099</v>
      </c>
      <c r="F5" s="17">
        <f>B5-D5</f>
        <v>700</v>
      </c>
      <c r="G5" s="19">
        <f aca="true" t="shared" si="0" ref="G5:G14">F5*100/B5</f>
        <v>99.15014164305948</v>
      </c>
      <c r="H5" s="22"/>
    </row>
    <row r="6" spans="1:8" ht="12.75">
      <c r="A6" s="24" t="s">
        <v>5</v>
      </c>
      <c r="B6" s="64">
        <v>1</v>
      </c>
      <c r="C6" s="27">
        <f>B6*100/B15</f>
        <v>0.0495785820525533</v>
      </c>
      <c r="D6" s="64">
        <v>1</v>
      </c>
      <c r="E6" s="53">
        <f>D6*100/B6</f>
        <v>100</v>
      </c>
      <c r="F6" s="17">
        <f aca="true" t="shared" si="1" ref="F6:F15">B6-D6</f>
        <v>0</v>
      </c>
      <c r="G6" s="19">
        <f t="shared" si="0"/>
        <v>0</v>
      </c>
      <c r="H6" s="22"/>
    </row>
    <row r="7" spans="1:8" ht="12.75">
      <c r="A7" s="24" t="s">
        <v>6</v>
      </c>
      <c r="B7" s="64">
        <v>13</v>
      </c>
      <c r="C7" s="27">
        <f>B7*100/B15</f>
        <v>0.6445215666831928</v>
      </c>
      <c r="D7" s="64">
        <v>3</v>
      </c>
      <c r="E7" s="53">
        <f>D7*100/B7</f>
        <v>23.076923076923077</v>
      </c>
      <c r="F7" s="17">
        <f t="shared" si="1"/>
        <v>10</v>
      </c>
      <c r="G7" s="19">
        <f t="shared" si="0"/>
        <v>76.92307692307692</v>
      </c>
      <c r="H7" s="22"/>
    </row>
    <row r="8" spans="1:8" ht="12.75">
      <c r="A8" s="24" t="s">
        <v>7</v>
      </c>
      <c r="B8" s="64">
        <v>61</v>
      </c>
      <c r="C8" s="27">
        <f>B8*100/B15</f>
        <v>3.024293505205751</v>
      </c>
      <c r="D8" s="64">
        <v>1</v>
      </c>
      <c r="E8" s="53">
        <f aca="true" t="shared" si="2" ref="E5:E15">D8*100/B8</f>
        <v>1.639344262295082</v>
      </c>
      <c r="F8" s="17">
        <f>B8-D8</f>
        <v>60</v>
      </c>
      <c r="G8" s="19">
        <f t="shared" si="0"/>
        <v>98.36065573770492</v>
      </c>
      <c r="H8" s="22"/>
    </row>
    <row r="9" spans="1:8" ht="12.75">
      <c r="A9" s="24" t="s">
        <v>8</v>
      </c>
      <c r="B9" s="64">
        <v>970</v>
      </c>
      <c r="C9" s="27">
        <f>B9*100/B15</f>
        <v>48.0912245909767</v>
      </c>
      <c r="D9" s="64">
        <v>9</v>
      </c>
      <c r="E9" s="53">
        <f t="shared" si="2"/>
        <v>0.9278350515463918</v>
      </c>
      <c r="F9" s="17">
        <f t="shared" si="1"/>
        <v>961</v>
      </c>
      <c r="G9" s="19">
        <f t="shared" si="0"/>
        <v>99.0721649484536</v>
      </c>
      <c r="H9" s="22"/>
    </row>
    <row r="10" spans="1:8" ht="12.75">
      <c r="A10" s="24" t="s">
        <v>22</v>
      </c>
      <c r="B10" s="64">
        <v>0</v>
      </c>
      <c r="C10" s="27">
        <f>B10*100/B15</f>
        <v>0</v>
      </c>
      <c r="D10" s="64">
        <v>0</v>
      </c>
      <c r="E10" s="53">
        <v>0</v>
      </c>
      <c r="F10" s="17">
        <f t="shared" si="1"/>
        <v>0</v>
      </c>
      <c r="G10" s="19">
        <v>0</v>
      </c>
      <c r="H10" s="22"/>
    </row>
    <row r="11" spans="1:8" ht="12.75">
      <c r="A11" s="39" t="s">
        <v>19</v>
      </c>
      <c r="B11" s="65">
        <v>0</v>
      </c>
      <c r="C11" s="41">
        <f>B11*100/B15</f>
        <v>0</v>
      </c>
      <c r="D11" s="64">
        <v>0</v>
      </c>
      <c r="E11" s="53">
        <v>0</v>
      </c>
      <c r="F11" s="17">
        <f t="shared" si="1"/>
        <v>0</v>
      </c>
      <c r="G11" s="19">
        <v>0</v>
      </c>
      <c r="H11" s="22"/>
    </row>
    <row r="12" spans="1:8" ht="12.75">
      <c r="A12" s="39" t="s">
        <v>18</v>
      </c>
      <c r="B12" s="65">
        <v>230</v>
      </c>
      <c r="C12" s="41">
        <f>B12*100/B15</f>
        <v>11.403073872087258</v>
      </c>
      <c r="D12" s="64">
        <v>1</v>
      </c>
      <c r="E12" s="53">
        <f t="shared" si="2"/>
        <v>0.43478260869565216</v>
      </c>
      <c r="F12" s="17">
        <f t="shared" si="1"/>
        <v>229</v>
      </c>
      <c r="G12" s="19">
        <f t="shared" si="0"/>
        <v>99.56521739130434</v>
      </c>
      <c r="H12" s="22"/>
    </row>
    <row r="13" spans="1:8" ht="12.75">
      <c r="A13" s="39" t="s">
        <v>20</v>
      </c>
      <c r="B13" s="65">
        <v>30</v>
      </c>
      <c r="C13" s="41">
        <f>B13*100/B15</f>
        <v>1.487357461576599</v>
      </c>
      <c r="D13" s="64">
        <v>0</v>
      </c>
      <c r="E13" s="53">
        <f t="shared" si="2"/>
        <v>0</v>
      </c>
      <c r="F13" s="40">
        <f t="shared" si="1"/>
        <v>30</v>
      </c>
      <c r="G13" s="19">
        <f t="shared" si="0"/>
        <v>100</v>
      </c>
      <c r="H13" s="22"/>
    </row>
    <row r="14" spans="1:8" ht="12.75">
      <c r="A14" s="39" t="s">
        <v>21</v>
      </c>
      <c r="B14" s="65">
        <v>6</v>
      </c>
      <c r="C14" s="41">
        <f>B14*100/B15</f>
        <v>0.2974714923153198</v>
      </c>
      <c r="D14" s="64">
        <v>1</v>
      </c>
      <c r="E14" s="53">
        <f t="shared" si="2"/>
        <v>16.666666666666668</v>
      </c>
      <c r="F14" s="40">
        <f>B14-D14</f>
        <v>5</v>
      </c>
      <c r="G14" s="19">
        <f t="shared" si="0"/>
        <v>83.33333333333333</v>
      </c>
      <c r="H14" s="22"/>
    </row>
    <row r="15" spans="1:8" ht="13.5" thickBot="1">
      <c r="A15" s="10" t="s">
        <v>9</v>
      </c>
      <c r="B15" s="11">
        <f>SUM(B5:B14)</f>
        <v>2017</v>
      </c>
      <c r="C15" s="28">
        <f>SUM(C5:C14)</f>
        <v>100.00000000000001</v>
      </c>
      <c r="D15" s="11">
        <f>SUM(D5:D14)</f>
        <v>22</v>
      </c>
      <c r="E15" s="57">
        <f t="shared" si="2"/>
        <v>1.0907288051561725</v>
      </c>
      <c r="F15" s="11">
        <f t="shared" si="1"/>
        <v>1995</v>
      </c>
      <c r="G15" s="55">
        <f>F15*100/B15</f>
        <v>98.90927119484383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SUM(B5+B6+B7+B8)</f>
        <v>781</v>
      </c>
      <c r="C19" s="53">
        <f>B19*100/B26</f>
        <v>38.72087258304413</v>
      </c>
      <c r="D19" s="69">
        <f>D34</f>
        <v>11</v>
      </c>
      <c r="E19" s="18">
        <f aca="true" t="shared" si="3" ref="E19:E26">D19*100/B19</f>
        <v>1.408450704225352</v>
      </c>
      <c r="F19" s="17">
        <f aca="true" t="shared" si="4" ref="F19:F26">B19-D19</f>
        <v>770</v>
      </c>
      <c r="G19" s="19">
        <f aca="true" t="shared" si="5" ref="G19:G26">F19*100/B19</f>
        <v>98.59154929577464</v>
      </c>
      <c r="H19" s="22"/>
    </row>
    <row r="20" spans="1:8" ht="12.75">
      <c r="A20" s="24" t="s">
        <v>11</v>
      </c>
      <c r="B20" s="68">
        <f aca="true" t="shared" si="6" ref="B20:B25">B9</f>
        <v>970</v>
      </c>
      <c r="C20" s="61">
        <f>B20*100/B26</f>
        <v>48.0912245909767</v>
      </c>
      <c r="D20" s="69">
        <f aca="true" t="shared" si="7" ref="D20:D25">D9</f>
        <v>9</v>
      </c>
      <c r="E20" s="18">
        <f t="shared" si="3"/>
        <v>0.9278350515463918</v>
      </c>
      <c r="F20" s="17">
        <f t="shared" si="4"/>
        <v>961</v>
      </c>
      <c r="G20" s="19">
        <f t="shared" si="5"/>
        <v>99.0721649484536</v>
      </c>
      <c r="H20" s="22"/>
    </row>
    <row r="21" spans="1:8" ht="12.75">
      <c r="A21" s="24" t="s">
        <v>12</v>
      </c>
      <c r="B21" s="17">
        <f t="shared" si="6"/>
        <v>0</v>
      </c>
      <c r="C21" s="61">
        <f>B21*100/B26</f>
        <v>0</v>
      </c>
      <c r="D21" s="69">
        <f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61">
        <f>B22*100/B26</f>
        <v>0</v>
      </c>
      <c r="D22" s="69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 t="shared" si="6"/>
        <v>230</v>
      </c>
      <c r="C23" s="53">
        <f>B23*100/B26</f>
        <v>11.403073872087258</v>
      </c>
      <c r="D23" s="69">
        <f t="shared" si="7"/>
        <v>1</v>
      </c>
      <c r="E23" s="43">
        <f t="shared" si="3"/>
        <v>0.43478260869565216</v>
      </c>
      <c r="F23" s="44">
        <f t="shared" si="4"/>
        <v>229</v>
      </c>
      <c r="G23" s="42">
        <f t="shared" si="5"/>
        <v>99.56521739130434</v>
      </c>
      <c r="H23" s="22"/>
    </row>
    <row r="24" spans="1:8" ht="12.75">
      <c r="A24" s="39" t="s">
        <v>20</v>
      </c>
      <c r="B24" s="40">
        <f t="shared" si="6"/>
        <v>30</v>
      </c>
      <c r="C24" s="53">
        <f>B24*100/B26</f>
        <v>1.487357461576599</v>
      </c>
      <c r="D24" s="69">
        <f t="shared" si="7"/>
        <v>0</v>
      </c>
      <c r="E24" s="18">
        <f t="shared" si="3"/>
        <v>0</v>
      </c>
      <c r="F24" s="44">
        <f t="shared" si="4"/>
        <v>30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6</v>
      </c>
      <c r="C25" s="53">
        <f>B25*100/B26</f>
        <v>0.2974714923153198</v>
      </c>
      <c r="D25" s="69">
        <f t="shared" si="7"/>
        <v>1</v>
      </c>
      <c r="E25" s="18">
        <f t="shared" si="3"/>
        <v>16.666666666666668</v>
      </c>
      <c r="F25" s="44">
        <f t="shared" si="4"/>
        <v>5</v>
      </c>
      <c r="G25" s="42">
        <f t="shared" si="5"/>
        <v>83.33333333333333</v>
      </c>
      <c r="H25" s="22"/>
    </row>
    <row r="26" spans="1:7" s="3" customFormat="1" ht="13.5" thickBot="1">
      <c r="A26" s="10" t="s">
        <v>9</v>
      </c>
      <c r="B26" s="11">
        <f>SUM(B19:B25)</f>
        <v>2017</v>
      </c>
      <c r="C26" s="54">
        <f>SUM(C19:C25)</f>
        <v>100.00000000000001</v>
      </c>
      <c r="D26" s="70">
        <f>D15</f>
        <v>22</v>
      </c>
      <c r="E26" s="56">
        <f t="shared" si="3"/>
        <v>1.0907288051561725</v>
      </c>
      <c r="F26" s="11">
        <f t="shared" si="4"/>
        <v>1995</v>
      </c>
      <c r="G26" s="55">
        <f t="shared" si="5"/>
        <v>98.90927119484383</v>
      </c>
    </row>
    <row r="27" ht="13.5" thickBot="1"/>
    <row r="28" spans="1:8" ht="13.5" thickBot="1">
      <c r="A28" s="87" t="s">
        <v>40</v>
      </c>
      <c r="B28" s="88"/>
      <c r="C28" s="88"/>
      <c r="D28" s="88"/>
      <c r="E28" s="88"/>
      <c r="F28" s="88"/>
      <c r="G28" s="89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706</v>
      </c>
      <c r="C30" s="27">
        <f>B30*100/B34</f>
        <v>90.39692701664532</v>
      </c>
      <c r="D30" s="17">
        <f>D5</f>
        <v>6</v>
      </c>
      <c r="E30" s="53">
        <f>D30*100/B30</f>
        <v>0.8498583569405099</v>
      </c>
      <c r="F30" s="17">
        <f>B30-D30</f>
        <v>700</v>
      </c>
      <c r="G30" s="19">
        <f>F30*100/B30</f>
        <v>99.15014164305948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0.12804097311139565</v>
      </c>
      <c r="D31" s="17">
        <f>D6</f>
        <v>1</v>
      </c>
      <c r="E31" s="53">
        <f>D31*100/B31</f>
        <v>100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13</v>
      </c>
      <c r="C32" s="27">
        <f>B32*100/B34</f>
        <v>1.6645326504481435</v>
      </c>
      <c r="D32" s="17">
        <f>D7</f>
        <v>3</v>
      </c>
      <c r="E32" s="53">
        <f>D32*100/B32</f>
        <v>23.076923076923077</v>
      </c>
      <c r="F32" s="17">
        <f>B32-D32</f>
        <v>10</v>
      </c>
      <c r="G32" s="19">
        <f>F32*100/B32</f>
        <v>76.92307692307692</v>
      </c>
      <c r="H32" s="22"/>
    </row>
    <row r="33" spans="1:8" ht="12.75">
      <c r="A33" s="24" t="s">
        <v>7</v>
      </c>
      <c r="B33" s="17">
        <f>B8</f>
        <v>61</v>
      </c>
      <c r="C33" s="27">
        <f>B33*100/B34</f>
        <v>7.810499359795134</v>
      </c>
      <c r="D33" s="17">
        <f>D8</f>
        <v>1</v>
      </c>
      <c r="E33" s="53">
        <f>D33*100/B33</f>
        <v>1.639344262295082</v>
      </c>
      <c r="F33" s="17">
        <f>B33-D33</f>
        <v>60</v>
      </c>
      <c r="G33" s="19">
        <f>F33*100/B33</f>
        <v>98.36065573770492</v>
      </c>
      <c r="H33" s="22"/>
    </row>
    <row r="34" spans="1:8" ht="13.5" thickBot="1">
      <c r="A34" s="13" t="s">
        <v>9</v>
      </c>
      <c r="B34" s="11">
        <f>SUM(B30:B33)</f>
        <v>781</v>
      </c>
      <c r="C34" s="38">
        <f>SUM(C30:C33)</f>
        <v>99.99999999999999</v>
      </c>
      <c r="D34" s="11">
        <f>SUM(D30:D33)</f>
        <v>11</v>
      </c>
      <c r="E34" s="54">
        <f>D34*100/B34</f>
        <v>1.408450704225352</v>
      </c>
      <c r="F34" s="11">
        <f>B34-D34</f>
        <v>770</v>
      </c>
      <c r="G34" s="58">
        <f>F34*100/B34</f>
        <v>98.59154929577464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41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90" t="s">
        <v>13</v>
      </c>
      <c r="B39" s="91"/>
      <c r="C39" s="91"/>
      <c r="D39" s="91"/>
      <c r="E39" s="92"/>
    </row>
    <row r="40" spans="1:5" ht="64.5" thickBot="1">
      <c r="A40" s="59" t="s">
        <v>14</v>
      </c>
      <c r="B40" s="93" t="s">
        <v>15</v>
      </c>
      <c r="C40" s="94"/>
      <c r="D40" s="62" t="s">
        <v>26</v>
      </c>
      <c r="E40" s="63" t="s">
        <v>16</v>
      </c>
    </row>
    <row r="41" spans="1:5" ht="12.75" customHeight="1">
      <c r="A41" s="71" t="s">
        <v>23</v>
      </c>
      <c r="B41" s="85" t="s">
        <v>24</v>
      </c>
      <c r="C41" s="86"/>
      <c r="D41" s="72">
        <v>8</v>
      </c>
      <c r="E41" s="81">
        <f>D41*100/B20</f>
        <v>0.8247422680412371</v>
      </c>
    </row>
    <row r="42" spans="1:5" ht="12.75" customHeight="1">
      <c r="A42" s="79"/>
      <c r="B42" s="82" t="s">
        <v>35</v>
      </c>
      <c r="C42" s="83"/>
      <c r="D42" s="80">
        <v>1</v>
      </c>
      <c r="E42" s="75">
        <f>D42*100/B20</f>
        <v>0.10309278350515463</v>
      </c>
    </row>
    <row r="43" spans="1:5" ht="12.75" customHeight="1">
      <c r="A43" s="73"/>
      <c r="B43" s="82"/>
      <c r="C43" s="83"/>
      <c r="D43" s="74"/>
      <c r="E43" s="75"/>
    </row>
    <row r="44" spans="1:5" ht="12.75" customHeight="1">
      <c r="A44" s="73" t="s">
        <v>25</v>
      </c>
      <c r="B44" s="82" t="s">
        <v>27</v>
      </c>
      <c r="C44" s="83"/>
      <c r="D44" s="74">
        <v>3</v>
      </c>
      <c r="E44" s="75">
        <f>D44*100/B19</f>
        <v>0.38412291933418696</v>
      </c>
    </row>
    <row r="45" spans="1:5" ht="12.75" customHeight="1">
      <c r="A45" s="73"/>
      <c r="B45" s="82" t="s">
        <v>30</v>
      </c>
      <c r="C45" s="83"/>
      <c r="D45" s="74">
        <v>1</v>
      </c>
      <c r="E45" s="75">
        <f>D45*100/B19</f>
        <v>0.12804097311139565</v>
      </c>
    </row>
    <row r="46" spans="1:5" ht="12.75" customHeight="1">
      <c r="A46" s="73"/>
      <c r="B46" s="82" t="s">
        <v>31</v>
      </c>
      <c r="C46" s="83"/>
      <c r="D46" s="74">
        <v>1</v>
      </c>
      <c r="E46" s="75">
        <f>D46*100/B19</f>
        <v>0.12804097311139565</v>
      </c>
    </row>
    <row r="47" spans="1:5" ht="12.75" customHeight="1">
      <c r="A47" s="73"/>
      <c r="B47" s="82" t="s">
        <v>32</v>
      </c>
      <c r="C47" s="83"/>
      <c r="D47" s="74">
        <v>1</v>
      </c>
      <c r="E47" s="75">
        <f>D47*100/B19</f>
        <v>0.12804097311139565</v>
      </c>
    </row>
    <row r="48" spans="1:5" ht="12.75" customHeight="1">
      <c r="A48" s="73"/>
      <c r="B48" s="82" t="s">
        <v>33</v>
      </c>
      <c r="C48" s="83"/>
      <c r="D48" s="74">
        <v>1</v>
      </c>
      <c r="E48" s="75">
        <f>D48*100/B19</f>
        <v>0.12804097311139565</v>
      </c>
    </row>
    <row r="49" spans="1:5" ht="12.75" customHeight="1">
      <c r="A49" s="73"/>
      <c r="B49" s="82" t="s">
        <v>34</v>
      </c>
      <c r="C49" s="83"/>
      <c r="D49" s="74">
        <v>1</v>
      </c>
      <c r="E49" s="75">
        <f>D49*100/B19</f>
        <v>0.12804097311139565</v>
      </c>
    </row>
    <row r="50" spans="1:5" ht="12.75" customHeight="1">
      <c r="A50" s="73"/>
      <c r="B50" s="77" t="s">
        <v>29</v>
      </c>
      <c r="C50" s="78"/>
      <c r="D50" s="74">
        <v>8</v>
      </c>
      <c r="E50" s="75">
        <f>D50*100/B19</f>
        <v>1.0243277848911652</v>
      </c>
    </row>
    <row r="51" spans="1:5" ht="12.75" customHeight="1">
      <c r="A51" s="73"/>
      <c r="B51" s="77"/>
      <c r="C51" s="78"/>
      <c r="D51" s="74"/>
      <c r="E51" s="76"/>
    </row>
    <row r="52" spans="1:5" ht="12.75" customHeight="1">
      <c r="A52" s="73" t="s">
        <v>38</v>
      </c>
      <c r="B52" s="77" t="s">
        <v>35</v>
      </c>
      <c r="C52" s="78"/>
      <c r="D52" s="74">
        <v>1</v>
      </c>
      <c r="E52" s="75">
        <f>D52*100/B23</f>
        <v>0.43478260869565216</v>
      </c>
    </row>
    <row r="53" spans="1:5" ht="12.75" customHeight="1">
      <c r="A53" s="73"/>
      <c r="B53" s="82"/>
      <c r="C53" s="83"/>
      <c r="D53" s="74"/>
      <c r="E53" s="76"/>
    </row>
    <row r="54" spans="1:5" ht="12.75" customHeight="1">
      <c r="A54" s="73" t="s">
        <v>28</v>
      </c>
      <c r="B54" s="82" t="s">
        <v>29</v>
      </c>
      <c r="C54" s="83"/>
      <c r="D54" s="74">
        <v>1</v>
      </c>
      <c r="E54" s="75">
        <f>D54*100/B25</f>
        <v>16.666666666666668</v>
      </c>
    </row>
    <row r="55" spans="1:5" ht="12.75" customHeight="1" thickBot="1">
      <c r="A55" s="66"/>
      <c r="B55" s="84"/>
      <c r="C55" s="84"/>
      <c r="D55" s="67"/>
      <c r="E55" s="60"/>
    </row>
  </sheetData>
  <sheetProtection/>
  <mergeCells count="15">
    <mergeCell ref="B55:C55"/>
    <mergeCell ref="B41:C41"/>
    <mergeCell ref="B54:C54"/>
    <mergeCell ref="A28:G28"/>
    <mergeCell ref="A39:E39"/>
    <mergeCell ref="B40:C40"/>
    <mergeCell ref="B43:C43"/>
    <mergeCell ref="B44:C44"/>
    <mergeCell ref="B53:C53"/>
    <mergeCell ref="B42:C42"/>
    <mergeCell ref="B45:C45"/>
    <mergeCell ref="B46:C46"/>
    <mergeCell ref="B47:C47"/>
    <mergeCell ref="B48:C48"/>
    <mergeCell ref="B49:C4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2017-09-18T13:44:44Z</cp:lastPrinted>
  <dcterms:created xsi:type="dcterms:W3CDTF">1997-01-24T11:07:25Z</dcterms:created>
  <dcterms:modified xsi:type="dcterms:W3CDTF">2017-10-12T13:53:45Z</dcterms:modified>
  <cp:category/>
  <cp:version/>
  <cp:contentType/>
  <cp:contentStatus/>
</cp:coreProperties>
</file>